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1" activeTab="0"/>
  </bookViews>
  <sheets>
    <sheet name="Celkové výsledky" sheetId="1" r:id="rId1"/>
    <sheet name="Celkové výsledky _ ženy" sheetId="2" r:id="rId2"/>
    <sheet name="Lyžování" sheetId="3" r:id="rId3"/>
    <sheet name="Lyžování sprint" sheetId="4" r:id="rId4"/>
    <sheet name="Kuželky" sheetId="5" r:id="rId5"/>
    <sheet name="Cross" sheetId="6" r:id="rId6"/>
    <sheet name="Atletika" sheetId="7" r:id="rId7"/>
    <sheet name="Rychlobruslení" sheetId="8" r:id="rId8"/>
    <sheet name="Cyklistická časovka" sheetId="9" r:id="rId9"/>
    <sheet name="Plavání" sheetId="10" r:id="rId10"/>
    <sheet name="Olympijský triatlon" sheetId="11" r:id="rId11"/>
    <sheet name="Cykllistická etapa" sheetId="12" r:id="rId12"/>
    <sheet name="Koule" sheetId="13" r:id="rId13"/>
    <sheet name="KOULECelkem" sheetId="14" r:id="rId14"/>
    <sheet name="Plavání _ sprint" sheetId="15" r:id="rId15"/>
    <sheet name="Střelba" sheetId="16" r:id="rId16"/>
  </sheets>
  <definedNames>
    <definedName name="Excel_BuiltIn__FilterDatabase_1">'Celkové výsledky'!$A$5:$U$520</definedName>
    <definedName name="Excel_BuiltIn__FilterDatabase_2">'Celkové výsledky _ ženy'!#REF!</definedName>
    <definedName name="Excel_BuiltIn__FilterDatabase_3">'Lyžování'!$A$8:$H$80</definedName>
    <definedName name="Excel_BuiltIn__FilterDatabase_4">'Lyžování sprint'!$A$8:$H$116</definedName>
    <definedName name="Excel_BuiltIn__FilterDatabase_5">'Kuželky'!$A$7:$F$154</definedName>
    <definedName name="Excel_BuiltIn__FilterDatabase_6">'Cross'!$A$8:$H$119</definedName>
    <definedName name="Excel_BuiltIn__FilterDatabase_7">'Rychlobruslení'!$A$6:$G$6</definedName>
    <definedName name="_xlnm.Print_Titles" localSheetId="0">'Celkové výsledky'!$2:$4</definedName>
    <definedName name="_xlnm.Print_Titles" localSheetId="1">'Celkové výsledky _ ženy'!$2:$4</definedName>
    <definedName name="_xlnm.Print_Area" localSheetId="6">'Atletika'!$A$9:$L$82</definedName>
  </definedNames>
  <calcPr fullCalcOnLoad="1"/>
</workbook>
</file>

<file path=xl/sharedStrings.xml><?xml version="1.0" encoding="utf-8"?>
<sst xmlns="http://schemas.openxmlformats.org/spreadsheetml/2006/main" count="3472" uniqueCount="616">
  <si>
    <t>Žďárský dvanáctiboj "LIGA MISTRŮ"</t>
  </si>
  <si>
    <t>CELKEM</t>
  </si>
  <si>
    <t>Účasti</t>
  </si>
  <si>
    <t>TOP 12</t>
  </si>
  <si>
    <t>Odstup</t>
  </si>
  <si>
    <t>Průměr</t>
  </si>
  <si>
    <t>Ročník</t>
  </si>
  <si>
    <t>Lyžování SPRINT</t>
  </si>
  <si>
    <t>Lyžování</t>
  </si>
  <si>
    <t>Kuželky</t>
  </si>
  <si>
    <t>Cross</t>
  </si>
  <si>
    <t>In-line</t>
  </si>
  <si>
    <t>Atletika</t>
  </si>
  <si>
    <t>Časovka</t>
  </si>
  <si>
    <t>Plavání</t>
  </si>
  <si>
    <t>Janošec</t>
  </si>
  <si>
    <t>Miroslav</t>
  </si>
  <si>
    <t xml:space="preserve">Ročárek </t>
  </si>
  <si>
    <t>Tomáš</t>
  </si>
  <si>
    <t>Papoušek</t>
  </si>
  <si>
    <t>Marek</t>
  </si>
  <si>
    <t>Kamenský</t>
  </si>
  <si>
    <t>Radim</t>
  </si>
  <si>
    <t>Klement</t>
  </si>
  <si>
    <t>Jan</t>
  </si>
  <si>
    <t>Šimeček</t>
  </si>
  <si>
    <t>Tomáš st.</t>
  </si>
  <si>
    <t>Slovák</t>
  </si>
  <si>
    <t>František</t>
  </si>
  <si>
    <t xml:space="preserve">Kura </t>
  </si>
  <si>
    <t>Hynek</t>
  </si>
  <si>
    <t>Jána</t>
  </si>
  <si>
    <t>Lubomír</t>
  </si>
  <si>
    <t>Bezchleba</t>
  </si>
  <si>
    <t>Petr</t>
  </si>
  <si>
    <t>Kubický</t>
  </si>
  <si>
    <t>Pavel</t>
  </si>
  <si>
    <t>Vašík</t>
  </si>
  <si>
    <t>Jaroslav</t>
  </si>
  <si>
    <t>Letenská</t>
  </si>
  <si>
    <t>Petra</t>
  </si>
  <si>
    <t>Šubrt</t>
  </si>
  <si>
    <t>Pohanka</t>
  </si>
  <si>
    <t>Jiří</t>
  </si>
  <si>
    <t>Procházková</t>
  </si>
  <si>
    <t>Daniela</t>
  </si>
  <si>
    <t>Marečková</t>
  </si>
  <si>
    <t>Pavla</t>
  </si>
  <si>
    <t>Harvánek</t>
  </si>
  <si>
    <t>Jonášová</t>
  </si>
  <si>
    <t>Martina</t>
  </si>
  <si>
    <t xml:space="preserve">Vábek </t>
  </si>
  <si>
    <t>Jaroslav st.</t>
  </si>
  <si>
    <t>Švanda</t>
  </si>
  <si>
    <t>Luboš</t>
  </si>
  <si>
    <t>Leoš</t>
  </si>
  <si>
    <t>Hudeček</t>
  </si>
  <si>
    <t>Libor</t>
  </si>
  <si>
    <t>Kubická</t>
  </si>
  <si>
    <t>Ivana</t>
  </si>
  <si>
    <t>Valenta</t>
  </si>
  <si>
    <t>Vojtěch</t>
  </si>
  <si>
    <t>Zdeněk</t>
  </si>
  <si>
    <t>Šimečková</t>
  </si>
  <si>
    <t>Radka</t>
  </si>
  <si>
    <t>Blažíček</t>
  </si>
  <si>
    <t>Žáčková</t>
  </si>
  <si>
    <t>Iva</t>
  </si>
  <si>
    <t>Konečná</t>
  </si>
  <si>
    <t>Světlana</t>
  </si>
  <si>
    <t>Hájek</t>
  </si>
  <si>
    <t>Králíček</t>
  </si>
  <si>
    <t>Krátký</t>
  </si>
  <si>
    <t>Šustr</t>
  </si>
  <si>
    <t>Jiří II.</t>
  </si>
  <si>
    <t>Jánová</t>
  </si>
  <si>
    <t>Klíma</t>
  </si>
  <si>
    <t>Josef</t>
  </si>
  <si>
    <t xml:space="preserve">Beneš </t>
  </si>
  <si>
    <t>Viktor II.</t>
  </si>
  <si>
    <t>Chlubna</t>
  </si>
  <si>
    <t>Jurovatý</t>
  </si>
  <si>
    <t xml:space="preserve"> </t>
  </si>
  <si>
    <t>Němec</t>
  </si>
  <si>
    <t>David</t>
  </si>
  <si>
    <t>Tatíček</t>
  </si>
  <si>
    <t>Hájková</t>
  </si>
  <si>
    <t>Lucie</t>
  </si>
  <si>
    <t>Ptáček</t>
  </si>
  <si>
    <t>Spěváček</t>
  </si>
  <si>
    <t>Veselský</t>
  </si>
  <si>
    <t>Martin</t>
  </si>
  <si>
    <t>Beneš</t>
  </si>
  <si>
    <t>Viktor III.</t>
  </si>
  <si>
    <t>Sáblík</t>
  </si>
  <si>
    <t>Dohnalová</t>
  </si>
  <si>
    <t>Jindra</t>
  </si>
  <si>
    <t>Zach</t>
  </si>
  <si>
    <t>Tomáš ml.</t>
  </si>
  <si>
    <t>Pelzer</t>
  </si>
  <si>
    <t>Kutějová</t>
  </si>
  <si>
    <t>Hana</t>
  </si>
  <si>
    <t>Hudečková</t>
  </si>
  <si>
    <t>Jiřina</t>
  </si>
  <si>
    <t>Ludvík</t>
  </si>
  <si>
    <t>Bárta</t>
  </si>
  <si>
    <t>Lea</t>
  </si>
  <si>
    <t>Dvořák</t>
  </si>
  <si>
    <t>Rostislav</t>
  </si>
  <si>
    <t>Švanda ml.</t>
  </si>
  <si>
    <t>Zelený</t>
  </si>
  <si>
    <t>Radek</t>
  </si>
  <si>
    <t>Smolík</t>
  </si>
  <si>
    <t>Michal</t>
  </si>
  <si>
    <t>Doležal</t>
  </si>
  <si>
    <t>Mužátko</t>
  </si>
  <si>
    <t>Jánoška</t>
  </si>
  <si>
    <t>Ivan</t>
  </si>
  <si>
    <t>Rosecká</t>
  </si>
  <si>
    <t>Alena</t>
  </si>
  <si>
    <t>Viktor I.</t>
  </si>
  <si>
    <t xml:space="preserve">Stuna </t>
  </si>
  <si>
    <t>Odvárka</t>
  </si>
  <si>
    <t>Hubáček</t>
  </si>
  <si>
    <t>Rosecký</t>
  </si>
  <si>
    <t>Ondřej</t>
  </si>
  <si>
    <t>Chlubnová</t>
  </si>
  <si>
    <t>Eva</t>
  </si>
  <si>
    <t>Rajnošek</t>
  </si>
  <si>
    <t>Matěj</t>
  </si>
  <si>
    <t>Vokounová</t>
  </si>
  <si>
    <t>Běla</t>
  </si>
  <si>
    <t>Pelánová</t>
  </si>
  <si>
    <t>Sobotková</t>
  </si>
  <si>
    <t>Zuzana</t>
  </si>
  <si>
    <t>Straník</t>
  </si>
  <si>
    <t xml:space="preserve">Kulhánek </t>
  </si>
  <si>
    <t>Ladislav</t>
  </si>
  <si>
    <t>Šupka</t>
  </si>
  <si>
    <t>Václav ml.</t>
  </si>
  <si>
    <t>Kutalová</t>
  </si>
  <si>
    <t>Smetana</t>
  </si>
  <si>
    <t>Mucha</t>
  </si>
  <si>
    <t>Benešová</t>
  </si>
  <si>
    <t>Anita</t>
  </si>
  <si>
    <t xml:space="preserve">Martinčič </t>
  </si>
  <si>
    <t>Rudolf</t>
  </si>
  <si>
    <t>Orság</t>
  </si>
  <si>
    <t>Havlíček</t>
  </si>
  <si>
    <t>Klementová</t>
  </si>
  <si>
    <t>Jana</t>
  </si>
  <si>
    <t>Kafka</t>
  </si>
  <si>
    <t>Tlustá</t>
  </si>
  <si>
    <t>Helena</t>
  </si>
  <si>
    <t>Kyncl</t>
  </si>
  <si>
    <t>Bradáč</t>
  </si>
  <si>
    <t>Alois</t>
  </si>
  <si>
    <t>Holek</t>
  </si>
  <si>
    <t>Svatoň</t>
  </si>
  <si>
    <t>Uchytil</t>
  </si>
  <si>
    <t>Ondrák</t>
  </si>
  <si>
    <t>Plachta</t>
  </si>
  <si>
    <t>Srnský</t>
  </si>
  <si>
    <t>Řezníčková</t>
  </si>
  <si>
    <t>Lada</t>
  </si>
  <si>
    <t>Kramárová</t>
  </si>
  <si>
    <t>Marcela</t>
  </si>
  <si>
    <t>Kříž</t>
  </si>
  <si>
    <t>Pelz</t>
  </si>
  <si>
    <t>Jiříček</t>
  </si>
  <si>
    <t>Dohnal</t>
  </si>
  <si>
    <t>Vít</t>
  </si>
  <si>
    <t>Pech</t>
  </si>
  <si>
    <t>Schaffer</t>
  </si>
  <si>
    <t>Jakub</t>
  </si>
  <si>
    <t>Hedvičák</t>
  </si>
  <si>
    <t>Machová</t>
  </si>
  <si>
    <t>Kateřina</t>
  </si>
  <si>
    <t>Václav st.</t>
  </si>
  <si>
    <t>Fialová</t>
  </si>
  <si>
    <t>Tereza</t>
  </si>
  <si>
    <t>Bednář</t>
  </si>
  <si>
    <t>Malušek</t>
  </si>
  <si>
    <t>Klusáček</t>
  </si>
  <si>
    <t>Macek</t>
  </si>
  <si>
    <t>Uchytilová</t>
  </si>
  <si>
    <t>Monika</t>
  </si>
  <si>
    <t>Martinčičová</t>
  </si>
  <si>
    <t>Anna</t>
  </si>
  <si>
    <t>Pechová</t>
  </si>
  <si>
    <t>Andrea</t>
  </si>
  <si>
    <t>Havlasová</t>
  </si>
  <si>
    <t>Alžběta</t>
  </si>
  <si>
    <t>Ondřejka</t>
  </si>
  <si>
    <t>Augustiňák</t>
  </si>
  <si>
    <t>Dušan</t>
  </si>
  <si>
    <t>Dospěl</t>
  </si>
  <si>
    <t>Aleš</t>
  </si>
  <si>
    <t>Štefek</t>
  </si>
  <si>
    <t>Lukáš</t>
  </si>
  <si>
    <t>Kratochvíl</t>
  </si>
  <si>
    <t>Šorf</t>
  </si>
  <si>
    <t>Ivo</t>
  </si>
  <si>
    <t>Drápa</t>
  </si>
  <si>
    <t>Adlt</t>
  </si>
  <si>
    <t>Filip</t>
  </si>
  <si>
    <t>Křížová</t>
  </si>
  <si>
    <t>Zdeňka</t>
  </si>
  <si>
    <t>Koumar</t>
  </si>
  <si>
    <t>Lenka</t>
  </si>
  <si>
    <t>Jelínek</t>
  </si>
  <si>
    <t>Koutný</t>
  </si>
  <si>
    <t>Kroupa</t>
  </si>
  <si>
    <t>Miloš</t>
  </si>
  <si>
    <t>Potůček</t>
  </si>
  <si>
    <t>Ondrouch</t>
  </si>
  <si>
    <t>Svoboda</t>
  </si>
  <si>
    <t>Stanislav</t>
  </si>
  <si>
    <t>Milíčková</t>
  </si>
  <si>
    <t>Marie</t>
  </si>
  <si>
    <t>Halm</t>
  </si>
  <si>
    <t>Hlavsa</t>
  </si>
  <si>
    <t>Alexandr</t>
  </si>
  <si>
    <t>Polák</t>
  </si>
  <si>
    <t>Přemysl</t>
  </si>
  <si>
    <t>Perez</t>
  </si>
  <si>
    <t>Kamil</t>
  </si>
  <si>
    <t>Jelínková</t>
  </si>
  <si>
    <t>Ivana ml.</t>
  </si>
  <si>
    <t>Kutal</t>
  </si>
  <si>
    <t xml:space="preserve">Stoupenec </t>
  </si>
  <si>
    <t>Richard</t>
  </si>
  <si>
    <t>Kaláb</t>
  </si>
  <si>
    <t>Sláma</t>
  </si>
  <si>
    <t>Slonková</t>
  </si>
  <si>
    <t>Podsedník</t>
  </si>
  <si>
    <t>Fousek</t>
  </si>
  <si>
    <t>Jindřich</t>
  </si>
  <si>
    <t>Kinc</t>
  </si>
  <si>
    <t>Vladimír</t>
  </si>
  <si>
    <t>Krones</t>
  </si>
  <si>
    <t>Skryja</t>
  </si>
  <si>
    <t>Kratochvílová</t>
  </si>
  <si>
    <t>Chroustovský</t>
  </si>
  <si>
    <t>Jaromír</t>
  </si>
  <si>
    <t>Novotný</t>
  </si>
  <si>
    <t>Humlíčková</t>
  </si>
  <si>
    <t>Procházka</t>
  </si>
  <si>
    <t>Pazour</t>
  </si>
  <si>
    <t>Šindelka</t>
  </si>
  <si>
    <t>Špaček</t>
  </si>
  <si>
    <t>Starý</t>
  </si>
  <si>
    <t>Miloslav</t>
  </si>
  <si>
    <t>Cempírek</t>
  </si>
  <si>
    <t>Polreich</t>
  </si>
  <si>
    <t xml:space="preserve">Buchálek </t>
  </si>
  <si>
    <t>Darek</t>
  </si>
  <si>
    <t>Polívka</t>
  </si>
  <si>
    <t>Havlík</t>
  </si>
  <si>
    <t>Kasal</t>
  </si>
  <si>
    <t>Janoušová</t>
  </si>
  <si>
    <t>Čirka</t>
  </si>
  <si>
    <t>Sádovská</t>
  </si>
  <si>
    <t>Kachlíř</t>
  </si>
  <si>
    <t>Švehlová</t>
  </si>
  <si>
    <t>Wassebauerová</t>
  </si>
  <si>
    <t>Táňa</t>
  </si>
  <si>
    <t>Straková</t>
  </si>
  <si>
    <t>Mareček</t>
  </si>
  <si>
    <t>Ivana st.</t>
  </si>
  <si>
    <t>Šalcová</t>
  </si>
  <si>
    <t>Veronika</t>
  </si>
  <si>
    <t>Kotnour</t>
  </si>
  <si>
    <t>Marshallová</t>
  </si>
  <si>
    <t>Uttendorfský</t>
  </si>
  <si>
    <t>Romana</t>
  </si>
  <si>
    <t>Ambrožová</t>
  </si>
  <si>
    <t>Špačková</t>
  </si>
  <si>
    <t>Simona</t>
  </si>
  <si>
    <t>Holková</t>
  </si>
  <si>
    <t>Gross</t>
  </si>
  <si>
    <t>Luděk</t>
  </si>
  <si>
    <t>Adam</t>
  </si>
  <si>
    <t>Gregar</t>
  </si>
  <si>
    <t>Navrátil</t>
  </si>
  <si>
    <t>Aneta</t>
  </si>
  <si>
    <t>Pospíšil</t>
  </si>
  <si>
    <t>Hron</t>
  </si>
  <si>
    <t>Přikryl</t>
  </si>
  <si>
    <t>Ostrejšová</t>
  </si>
  <si>
    <t>Voják</t>
  </si>
  <si>
    <t>Jaroslava</t>
  </si>
  <si>
    <t>Karolína</t>
  </si>
  <si>
    <t>Pospíšilová</t>
  </si>
  <si>
    <t>Rajnošková</t>
  </si>
  <si>
    <t xml:space="preserve">Cáp </t>
  </si>
  <si>
    <t>Bukáček</t>
  </si>
  <si>
    <t>Pachl</t>
  </si>
  <si>
    <t>Nechuta</t>
  </si>
  <si>
    <t>Milan</t>
  </si>
  <si>
    <t>Štěpánek</t>
  </si>
  <si>
    <t>Myšková</t>
  </si>
  <si>
    <t>Dáša</t>
  </si>
  <si>
    <t>Šmída</t>
  </si>
  <si>
    <t>Petr st.</t>
  </si>
  <si>
    <t>Pelán</t>
  </si>
  <si>
    <t>Renata</t>
  </si>
  <si>
    <t>Vítámvás</t>
  </si>
  <si>
    <t>Bělohradská</t>
  </si>
  <si>
    <t>Bělohradský</t>
  </si>
  <si>
    <t>Gemrotová</t>
  </si>
  <si>
    <t>Vášová</t>
  </si>
  <si>
    <t>Zachar</t>
  </si>
  <si>
    <t>Andrej</t>
  </si>
  <si>
    <t>Novák</t>
  </si>
  <si>
    <t>Šubrtová</t>
  </si>
  <si>
    <t>Bártová</t>
  </si>
  <si>
    <t>Balvínová</t>
  </si>
  <si>
    <t>Dana</t>
  </si>
  <si>
    <t>Jeřábek</t>
  </si>
  <si>
    <t>Slováková</t>
  </si>
  <si>
    <t>Hubáčková</t>
  </si>
  <si>
    <t>Blanka</t>
  </si>
  <si>
    <t>Konečný</t>
  </si>
  <si>
    <t>Matouš</t>
  </si>
  <si>
    <t>Vítámvásová</t>
  </si>
  <si>
    <t>Zemenová</t>
  </si>
  <si>
    <t>Opat</t>
  </si>
  <si>
    <t>Heroldová</t>
  </si>
  <si>
    <t>Dvořáková</t>
  </si>
  <si>
    <t>Natálie</t>
  </si>
  <si>
    <t>Švandová</t>
  </si>
  <si>
    <t>Jitka</t>
  </si>
  <si>
    <t>Nováková</t>
  </si>
  <si>
    <t>Michaela</t>
  </si>
  <si>
    <t>Bednářová</t>
  </si>
  <si>
    <t>Štěpánková</t>
  </si>
  <si>
    <t>Hobza</t>
  </si>
  <si>
    <t>1. Běh na lyžích</t>
  </si>
  <si>
    <t>BONUS</t>
  </si>
  <si>
    <t>Den konání</t>
  </si>
  <si>
    <t>čtvrtek</t>
  </si>
  <si>
    <t>Datum konání</t>
  </si>
  <si>
    <t>Místo konání</t>
  </si>
  <si>
    <t>tratě u hotelu SKI v Novém Městě na Moravě (9 km)</t>
  </si>
  <si>
    <t>Počet účastníků</t>
  </si>
  <si>
    <t>P</t>
  </si>
  <si>
    <t>Příjmení</t>
  </si>
  <si>
    <t>Jméno</t>
  </si>
  <si>
    <t>Čas</t>
  </si>
  <si>
    <t>Body celkem</t>
  </si>
  <si>
    <t>Body s bonusem</t>
  </si>
  <si>
    <t>Ročárek</t>
  </si>
  <si>
    <t>Kura</t>
  </si>
  <si>
    <t xml:space="preserve">Procházková </t>
  </si>
  <si>
    <t xml:space="preserve">Letenská </t>
  </si>
  <si>
    <t>Stuna</t>
  </si>
  <si>
    <t>Viktor II</t>
  </si>
  <si>
    <t>Vábek</t>
  </si>
  <si>
    <t>Viktor I</t>
  </si>
  <si>
    <t>nedokončil</t>
  </si>
  <si>
    <t>2. Běh na lyžích - sprint</t>
  </si>
  <si>
    <t>neděle</t>
  </si>
  <si>
    <t>areál u HOTELU SKI, NM</t>
  </si>
  <si>
    <t>3. Kuželky</t>
  </si>
  <si>
    <t>sobota - neděle</t>
  </si>
  <si>
    <t>24. - 25.3.2007</t>
  </si>
  <si>
    <t>kuželna Velká Losenice</t>
  </si>
  <si>
    <t xml:space="preserve">Novotný </t>
  </si>
  <si>
    <t>Kulhánek</t>
  </si>
  <si>
    <t>Martinčič</t>
  </si>
  <si>
    <t>Vojta</t>
  </si>
  <si>
    <t>Tomáš ZR</t>
  </si>
  <si>
    <t xml:space="preserve">Šustr </t>
  </si>
  <si>
    <t xml:space="preserve">Jeřábek </t>
  </si>
  <si>
    <t>Klára</t>
  </si>
  <si>
    <t>Čáslavský</t>
  </si>
  <si>
    <t>Sobotka</t>
  </si>
  <si>
    <t>Jeřábková</t>
  </si>
  <si>
    <t>4. Cross</t>
  </si>
  <si>
    <t>22. dubna 2007</t>
  </si>
  <si>
    <t>ZR - Račín (9,8 km)</t>
  </si>
  <si>
    <t xml:space="preserve">Janošec </t>
  </si>
  <si>
    <t>Rosi</t>
  </si>
  <si>
    <t>Stoupenec</t>
  </si>
  <si>
    <t>Danča</t>
  </si>
  <si>
    <t>Ivanka</t>
  </si>
  <si>
    <t>Uttendorsfký</t>
  </si>
  <si>
    <t>Federselová</t>
  </si>
  <si>
    <t>6. Atletický trojboj</t>
  </si>
  <si>
    <t>sobota</t>
  </si>
  <si>
    <t>atletické hřiště v Novém Městě n.M.</t>
  </si>
  <si>
    <t>Dálka</t>
  </si>
  <si>
    <t>Disk</t>
  </si>
  <si>
    <t>300 m</t>
  </si>
  <si>
    <t>Body</t>
  </si>
  <si>
    <t>Body s BONUSEM</t>
  </si>
  <si>
    <t>Šimeček st.</t>
  </si>
  <si>
    <t>Katka</t>
  </si>
  <si>
    <t>Beneš III.</t>
  </si>
  <si>
    <t>Viktor</t>
  </si>
  <si>
    <t>Šimeček ml.</t>
  </si>
  <si>
    <t>5. Rychlobruslení</t>
  </si>
  <si>
    <t>10.června 2007</t>
  </si>
  <si>
    <t>ovál u Zimního stadionu, ZR</t>
  </si>
  <si>
    <t>Odstupy</t>
  </si>
  <si>
    <t>Luboš ml.</t>
  </si>
  <si>
    <t>Cáp</t>
  </si>
  <si>
    <t>7. Cyklistická časovka</t>
  </si>
  <si>
    <t>24. června 2007</t>
  </si>
  <si>
    <t>ZR - Sklené</t>
  </si>
  <si>
    <t xml:space="preserve">Chlubna </t>
  </si>
  <si>
    <t>Jiří ml.</t>
  </si>
  <si>
    <t>Betty</t>
  </si>
  <si>
    <t>Luboš st.</t>
  </si>
  <si>
    <t xml:space="preserve">Viktor II. </t>
  </si>
  <si>
    <t>8. Plavání</t>
  </si>
  <si>
    <t>Medlov 1,6 km</t>
  </si>
  <si>
    <t>9. Olympijský triatlon</t>
  </si>
  <si>
    <t>Velké Dářko (1,5 - 40 - 10)</t>
  </si>
  <si>
    <t>10. Cyklistická etapa</t>
  </si>
  <si>
    <t>11. Koule</t>
  </si>
  <si>
    <t>so-ne</t>
  </si>
  <si>
    <t>Pravá</t>
  </si>
  <si>
    <t>Levá</t>
  </si>
  <si>
    <t>Out</t>
  </si>
  <si>
    <t>Dopředu</t>
  </si>
  <si>
    <t>Přes hlavu</t>
  </si>
  <si>
    <t>Dozadu mezi</t>
  </si>
  <si>
    <t>Dopředu mezi</t>
  </si>
  <si>
    <t>WC</t>
  </si>
  <si>
    <t>12. Plavání - sprint</t>
  </si>
  <si>
    <t>Plavecký bazén ZR</t>
  </si>
  <si>
    <t>13. Střelba ze vzduchovky</t>
  </si>
  <si>
    <t>DDM ve Žďáře nad Sázavou</t>
  </si>
  <si>
    <t>Počet bodů</t>
  </si>
  <si>
    <t>Nedělka</t>
  </si>
  <si>
    <t>Ševčík</t>
  </si>
  <si>
    <t>Schwarz</t>
  </si>
  <si>
    <t>Triatlon</t>
  </si>
  <si>
    <t>Jirka</t>
  </si>
  <si>
    <t xml:space="preserve">Šimeček </t>
  </si>
  <si>
    <t>Höfer</t>
  </si>
  <si>
    <t>Grigar</t>
  </si>
  <si>
    <t>Stárek</t>
  </si>
  <si>
    <t>Karel</t>
  </si>
  <si>
    <t>Bělohlávek</t>
  </si>
  <si>
    <t>Antonín</t>
  </si>
  <si>
    <t>Kolík</t>
  </si>
  <si>
    <t>Líbal</t>
  </si>
  <si>
    <t>Bačkovská</t>
  </si>
  <si>
    <t>Markéta</t>
  </si>
  <si>
    <t>Němcová</t>
  </si>
  <si>
    <t>ZR - Světnov - Herálec  - Svratka - Sněžné - Nové Město n.M. - Lhotka - Počítky - Sklené - Vlachovice</t>
  </si>
  <si>
    <t>Rauchfus</t>
  </si>
  <si>
    <t xml:space="preserve">Kučera </t>
  </si>
  <si>
    <t>Josef ml.</t>
  </si>
  <si>
    <t>Doubek</t>
  </si>
  <si>
    <t>Cyklistická etapa</t>
  </si>
  <si>
    <t>Kučera</t>
  </si>
  <si>
    <t>Man</t>
  </si>
  <si>
    <t xml:space="preserve">Rychetský </t>
  </si>
  <si>
    <t>Vladislav</t>
  </si>
  <si>
    <t>Rychetský</t>
  </si>
  <si>
    <t>Karásek</t>
  </si>
  <si>
    <t>Bořil</t>
  </si>
  <si>
    <t>Švihálek</t>
  </si>
  <si>
    <t>Záruba</t>
  </si>
  <si>
    <t>Plíhal</t>
  </si>
  <si>
    <t>Josef st.</t>
  </si>
  <si>
    <t>Exner</t>
  </si>
  <si>
    <t>Pánek</t>
  </si>
  <si>
    <t>Fidler</t>
  </si>
  <si>
    <t>Svačinka</t>
  </si>
  <si>
    <t xml:space="preserve">Pospíchal </t>
  </si>
  <si>
    <t>Pospíchal</t>
  </si>
  <si>
    <t>Krajčír</t>
  </si>
  <si>
    <t>Dan</t>
  </si>
  <si>
    <t>Prchal</t>
  </si>
  <si>
    <t>Šuhaj</t>
  </si>
  <si>
    <t xml:space="preserve">Valenta </t>
  </si>
  <si>
    <t>Kohout</t>
  </si>
  <si>
    <t>Ctibor</t>
  </si>
  <si>
    <t>Hrdina</t>
  </si>
  <si>
    <t>Běta</t>
  </si>
  <si>
    <t>Steklý</t>
  </si>
  <si>
    <t>Zbyněk</t>
  </si>
  <si>
    <t>Jaroslav ml.</t>
  </si>
  <si>
    <t>Lukas</t>
  </si>
  <si>
    <t>Pavlík</t>
  </si>
  <si>
    <t>Merhaut</t>
  </si>
  <si>
    <t>Bílek</t>
  </si>
  <si>
    <t xml:space="preserve">Steklý </t>
  </si>
  <si>
    <t>Jurčová</t>
  </si>
  <si>
    <t>Zuzka</t>
  </si>
  <si>
    <t>Havlíková</t>
  </si>
  <si>
    <t>Řezníček</t>
  </si>
  <si>
    <t>Svačinková</t>
  </si>
  <si>
    <t>N</t>
  </si>
  <si>
    <t xml:space="preserve">Němcová </t>
  </si>
  <si>
    <t xml:space="preserve">Líbal </t>
  </si>
  <si>
    <t>Hamák</t>
  </si>
  <si>
    <t>Kléma</t>
  </si>
  <si>
    <t>Vítek</t>
  </si>
  <si>
    <t>Petr ml.</t>
  </si>
  <si>
    <t>Pokorná</t>
  </si>
  <si>
    <t>Jiří st.</t>
  </si>
  <si>
    <t>30. - 1.10.</t>
  </si>
  <si>
    <t>Koulařský sedmiboj</t>
  </si>
  <si>
    <t>Kulhánek Vít</t>
  </si>
  <si>
    <t>Kulhánek Ladislav</t>
  </si>
  <si>
    <t>Rosecký Martin</t>
  </si>
  <si>
    <t>Šimeček Tomáš st.</t>
  </si>
  <si>
    <t>Vábek Jaroslav st.</t>
  </si>
  <si>
    <t>Pohanka Jiří</t>
  </si>
  <si>
    <t>Šimečková Radka</t>
  </si>
  <si>
    <t>Jána Ondřej</t>
  </si>
  <si>
    <t>Doležal Jiří</t>
  </si>
  <si>
    <t>Ročárek Tomáš</t>
  </si>
  <si>
    <t>Ročárek Jiří</t>
  </si>
  <si>
    <t>Procházková Daniela</t>
  </si>
  <si>
    <t>Letenská Petra</t>
  </si>
  <si>
    <t>Janošec Miroslav</t>
  </si>
  <si>
    <t>Bednář Marek</t>
  </si>
  <si>
    <t>Harvánek Pavel</t>
  </si>
  <si>
    <t>Jána Lubomír</t>
  </si>
  <si>
    <t>Švanda Luboš st.</t>
  </si>
  <si>
    <t>Jánová Petra</t>
  </si>
  <si>
    <t>Vašík Jaroslav</t>
  </si>
  <si>
    <t>Valenta Jiří</t>
  </si>
  <si>
    <t>Kubický Pavel</t>
  </si>
  <si>
    <t>Kamenský Pavel</t>
  </si>
  <si>
    <t>Blažíček Jiří</t>
  </si>
  <si>
    <t>Odvárka Leoš</t>
  </si>
  <si>
    <t>Halm Lukáš</t>
  </si>
  <si>
    <t>Jáchym Štěpán</t>
  </si>
  <si>
    <t>Flídr Tomáš</t>
  </si>
  <si>
    <t>Klement Vojta</t>
  </si>
  <si>
    <t>Klement Jan</t>
  </si>
  <si>
    <t>Bezchleba Petr</t>
  </si>
  <si>
    <t>Paclík Čenda</t>
  </si>
  <si>
    <t>Dospěl Aleš</t>
  </si>
  <si>
    <t>Mucha Petr</t>
  </si>
  <si>
    <t>Gemrotová Zuzana</t>
  </si>
  <si>
    <t>Šubrt Petr</t>
  </si>
  <si>
    <t>Jonášová Martina</t>
  </si>
  <si>
    <t>Kamenský Radim</t>
  </si>
  <si>
    <t>Křížová Veronika</t>
  </si>
  <si>
    <t>Bárta Ladislav</t>
  </si>
  <si>
    <t>Hájek Jiří</t>
  </si>
  <si>
    <t>Králíček Pavel</t>
  </si>
  <si>
    <t>Spěváček Jan</t>
  </si>
  <si>
    <t>Smetana Martin</t>
  </si>
  <si>
    <t>Beneš Viktor III.</t>
  </si>
  <si>
    <t>Konečná Světlana</t>
  </si>
  <si>
    <t>Slovák Jan</t>
  </si>
  <si>
    <t>Slovák František</t>
  </si>
  <si>
    <t>Šustr Jiří II.</t>
  </si>
  <si>
    <t>Tatíček Jan</t>
  </si>
  <si>
    <t>Šubrt Václav st.</t>
  </si>
  <si>
    <t>Paclík</t>
  </si>
  <si>
    <t>Čenda</t>
  </si>
  <si>
    <t>Plavání - sprint</t>
  </si>
  <si>
    <t xml:space="preserve">Jáchym </t>
  </si>
  <si>
    <t>Štěpán</t>
  </si>
  <si>
    <t>Flídr</t>
  </si>
  <si>
    <t>Klímová Marie</t>
  </si>
  <si>
    <t>Kubická Ivana</t>
  </si>
  <si>
    <t>Macek Jiří</t>
  </si>
  <si>
    <t>Macek Jan</t>
  </si>
  <si>
    <t>Pavlů Zbyněk</t>
  </si>
  <si>
    <t>Harvánek Zdeněk</t>
  </si>
  <si>
    <t>Novák Zdeněk</t>
  </si>
  <si>
    <t>Novák Radek</t>
  </si>
  <si>
    <t xml:space="preserve">Jánová Petra </t>
  </si>
  <si>
    <t>Kutějová Hana</t>
  </si>
  <si>
    <t>Jána Tomáš</t>
  </si>
  <si>
    <t>Klementová Jana</t>
  </si>
  <si>
    <t>Klement Leoš</t>
  </si>
  <si>
    <t>Orság Petr</t>
  </si>
  <si>
    <t>Sáblík Pavel</t>
  </si>
  <si>
    <t>Sáblík Tomáš</t>
  </si>
  <si>
    <t>Švanda Miroslav</t>
  </si>
  <si>
    <t>Sobotková Zuzana</t>
  </si>
  <si>
    <t>Tatíčková Hana</t>
  </si>
  <si>
    <t>Konečný Matouš</t>
  </si>
  <si>
    <t>Chlubnová Eva</t>
  </si>
  <si>
    <t>Bárta Jiří</t>
  </si>
  <si>
    <t>Klusáček Jiří</t>
  </si>
  <si>
    <t>Benešová Anita</t>
  </si>
  <si>
    <t>Bártová Jana</t>
  </si>
  <si>
    <t>Uttendorfský Jan</t>
  </si>
  <si>
    <t>Šindelka Martin</t>
  </si>
  <si>
    <t>Šimečková Lea</t>
  </si>
  <si>
    <t>Šimečková Renata</t>
  </si>
  <si>
    <t>Rosecký David</t>
  </si>
  <si>
    <t>Martinčičová Anna</t>
  </si>
  <si>
    <t>Martinčič Jakub</t>
  </si>
  <si>
    <t>Martinčič Michal</t>
  </si>
  <si>
    <t>Martinčič Rudolf</t>
  </si>
  <si>
    <t>Dohnal Vít</t>
  </si>
  <si>
    <t>Šimeček Tomáš ml.</t>
  </si>
  <si>
    <t>Dohnalová Romana</t>
  </si>
  <si>
    <t>Žáčková Iva</t>
  </si>
  <si>
    <t>Slovák František st.</t>
  </si>
  <si>
    <t>Pelánová Petra</t>
  </si>
  <si>
    <t>Kříž Pavel</t>
  </si>
  <si>
    <t>Křížová Zdenka</t>
  </si>
  <si>
    <t>Bradáč Alois</t>
  </si>
  <si>
    <t>Střelba</t>
  </si>
  <si>
    <t>Spěváček jan</t>
  </si>
  <si>
    <t>Klímová</t>
  </si>
  <si>
    <t>František st.</t>
  </si>
  <si>
    <t>Tatíčková</t>
  </si>
  <si>
    <t>Pavlů</t>
  </si>
  <si>
    <t>Celkové výsledky po 
13. disciplíně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</si>
</sst>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"/>
    <numFmt numFmtId="165" formatCode="d/mmmm\ yyyy"/>
    <numFmt numFmtId="166" formatCode="hh:mm:ss"/>
    <numFmt numFmtId="167" formatCode="mm:ss.00"/>
    <numFmt numFmtId="168" formatCode="d/\ mmmm\ yyyy"/>
    <numFmt numFmtId="169" formatCode="h:mm:ss.00"/>
    <numFmt numFmtId="170" formatCode="dd/mm/yy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2"/>
    </font>
    <font>
      <sz val="5"/>
      <name val="Arial CE"/>
      <family val="2"/>
    </font>
    <font>
      <b/>
      <sz val="20"/>
      <name val="Arial Black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10"/>
      <name val="Arial Black"/>
      <family val="2"/>
    </font>
    <font>
      <b/>
      <sz val="6"/>
      <name val="Arial Black"/>
      <family val="2"/>
    </font>
    <font>
      <b/>
      <sz val="12"/>
      <name val="Antique Olive CE"/>
      <family val="2"/>
    </font>
    <font>
      <b/>
      <sz val="5"/>
      <name val="Antique Olive CE"/>
      <family val="2"/>
    </font>
    <font>
      <b/>
      <sz val="5"/>
      <name val="Arial CE"/>
      <family val="2"/>
    </font>
    <font>
      <b/>
      <sz val="7"/>
      <name val="Arial CE"/>
      <family val="2"/>
    </font>
    <font>
      <b/>
      <sz val="7"/>
      <color indexed="10"/>
      <name val="Arial CE"/>
      <family val="2"/>
    </font>
    <font>
      <b/>
      <i/>
      <sz val="6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8"/>
      <color indexed="10"/>
      <name val="Arial CE"/>
      <family val="2"/>
    </font>
    <font>
      <i/>
      <sz val="6"/>
      <name val="Arial CE"/>
      <family val="2"/>
    </font>
    <font>
      <i/>
      <sz val="5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sz val="24"/>
      <name val="Albertus Extra Bold"/>
      <family val="2"/>
    </font>
    <font>
      <b/>
      <i/>
      <sz val="8"/>
      <color indexed="10"/>
      <name val="Arial CE"/>
      <family val="0"/>
    </font>
    <font>
      <b/>
      <sz val="8"/>
      <color indexed="10"/>
      <name val="Arial CE"/>
      <family val="0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2" fontId="23" fillId="6" borderId="10" xfId="0" applyNumberFormat="1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49" fontId="29" fillId="6" borderId="14" xfId="0" applyNumberFormat="1" applyFont="1" applyFill="1" applyBorder="1" applyAlignment="1">
      <alignment horizontal="center" vertical="center" textRotation="255" wrapText="1"/>
    </xf>
    <xf numFmtId="49" fontId="29" fillId="6" borderId="15" xfId="0" applyNumberFormat="1" applyFont="1" applyFill="1" applyBorder="1" applyAlignment="1">
      <alignment horizontal="center" vertical="center" textRotation="255" wrapText="1"/>
    </xf>
    <xf numFmtId="49" fontId="29" fillId="6" borderId="16" xfId="0" applyNumberFormat="1" applyFont="1" applyFill="1" applyBorder="1" applyAlignment="1">
      <alignment horizontal="center" vertical="center" textRotation="255" wrapText="1"/>
    </xf>
    <xf numFmtId="0" fontId="23" fillId="6" borderId="11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2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34" fillId="0" borderId="0" xfId="0" applyNumberFormat="1" applyFont="1" applyAlignment="1">
      <alignment horizontal="center"/>
    </xf>
    <xf numFmtId="165" fontId="34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3" fillId="0" borderId="22" xfId="0" applyFont="1" applyBorder="1" applyAlignment="1">
      <alignment horizontal="center" vertical="center"/>
    </xf>
    <xf numFmtId="166" fontId="34" fillId="0" borderId="23" xfId="0" applyNumberFormat="1" applyFont="1" applyBorder="1" applyAlignment="1">
      <alignment horizontal="center"/>
    </xf>
    <xf numFmtId="2" fontId="24" fillId="0" borderId="24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46" fontId="34" fillId="0" borderId="25" xfId="0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23" fillId="0" borderId="27" xfId="0" applyFont="1" applyBorder="1" applyAlignment="1">
      <alignment horizontal="center" vertical="center"/>
    </xf>
    <xf numFmtId="166" fontId="34" fillId="0" borderId="28" xfId="0" applyNumberFormat="1" applyFont="1" applyBorder="1" applyAlignment="1">
      <alignment horizontal="center"/>
    </xf>
    <xf numFmtId="2" fontId="24" fillId="0" borderId="29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46" fontId="34" fillId="0" borderId="30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39" fillId="0" borderId="33" xfId="0" applyFont="1" applyBorder="1" applyAlignment="1">
      <alignment horizontal="center" vertical="center"/>
    </xf>
    <xf numFmtId="166" fontId="34" fillId="0" borderId="34" xfId="0" applyNumberFormat="1" applyFont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2" fontId="22" fillId="0" borderId="32" xfId="0" applyNumberFormat="1" applyFont="1" applyBorder="1" applyAlignment="1">
      <alignment horizontal="center"/>
    </xf>
    <xf numFmtId="46" fontId="34" fillId="0" borderId="36" xfId="0" applyNumberFormat="1" applyFont="1" applyBorder="1" applyAlignment="1">
      <alignment horizontal="center"/>
    </xf>
    <xf numFmtId="0" fontId="41" fillId="0" borderId="21" xfId="0" applyFont="1" applyBorder="1" applyAlignment="1">
      <alignment/>
    </xf>
    <xf numFmtId="0" fontId="34" fillId="0" borderId="22" xfId="0" applyFont="1" applyBorder="1" applyAlignment="1">
      <alignment horizontal="center" vertical="center"/>
    </xf>
    <xf numFmtId="0" fontId="41" fillId="0" borderId="26" xfId="0" applyFont="1" applyBorder="1" applyAlignment="1">
      <alignment/>
    </xf>
    <xf numFmtId="0" fontId="34" fillId="0" borderId="27" xfId="0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7" xfId="0" applyBorder="1" applyAlignment="1">
      <alignment/>
    </xf>
    <xf numFmtId="0" fontId="33" fillId="0" borderId="27" xfId="0" applyFont="1" applyBorder="1" applyAlignment="1">
      <alignment horizontal="center" vertical="center"/>
    </xf>
    <xf numFmtId="167" fontId="34" fillId="0" borderId="28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41" fillId="0" borderId="32" xfId="0" applyFont="1" applyBorder="1" applyAlignment="1">
      <alignment/>
    </xf>
    <xf numFmtId="0" fontId="34" fillId="0" borderId="33" xfId="0" applyFont="1" applyBorder="1" applyAlignment="1">
      <alignment horizontal="center" vertical="center"/>
    </xf>
    <xf numFmtId="167" fontId="34" fillId="0" borderId="34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46" fontId="34" fillId="0" borderId="23" xfId="0" applyNumberFormat="1" applyFont="1" applyBorder="1" applyAlignment="1">
      <alignment horizontal="center"/>
    </xf>
    <xf numFmtId="46" fontId="34" fillId="0" borderId="21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46" fontId="34" fillId="0" borderId="28" xfId="0" applyNumberFormat="1" applyFont="1" applyBorder="1" applyAlignment="1">
      <alignment horizontal="center"/>
    </xf>
    <xf numFmtId="46" fontId="38" fillId="0" borderId="26" xfId="0" applyNumberFormat="1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46" fontId="34" fillId="0" borderId="34" xfId="0" applyNumberFormat="1" applyFont="1" applyBorder="1" applyAlignment="1">
      <alignment horizontal="center"/>
    </xf>
    <xf numFmtId="46" fontId="38" fillId="0" borderId="32" xfId="0" applyNumberFormat="1" applyFont="1" applyBorder="1" applyAlignment="1">
      <alignment horizontal="center"/>
    </xf>
    <xf numFmtId="46" fontId="38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/>
    </xf>
    <xf numFmtId="0" fontId="23" fillId="24" borderId="26" xfId="0" applyFont="1" applyFill="1" applyBorder="1" applyAlignment="1">
      <alignment horizontal="center"/>
    </xf>
    <xf numFmtId="0" fontId="23" fillId="24" borderId="39" xfId="0" applyFont="1" applyFill="1" applyBorder="1" applyAlignment="1">
      <alignment horizontal="center"/>
    </xf>
    <xf numFmtId="0" fontId="24" fillId="24" borderId="29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42" fillId="0" borderId="26" xfId="0" applyFont="1" applyFill="1" applyBorder="1" applyAlignment="1">
      <alignment/>
    </xf>
    <xf numFmtId="1" fontId="22" fillId="0" borderId="28" xfId="0" applyNumberFormat="1" applyFont="1" applyBorder="1" applyAlignment="1">
      <alignment horizontal="center"/>
    </xf>
    <xf numFmtId="0" fontId="42" fillId="0" borderId="26" xfId="0" applyFont="1" applyBorder="1" applyAlignment="1">
      <alignment/>
    </xf>
    <xf numFmtId="1" fontId="22" fillId="0" borderId="28" xfId="0" applyNumberFormat="1" applyFont="1" applyFill="1" applyBorder="1" applyAlignment="1">
      <alignment horizontal="center"/>
    </xf>
    <xf numFmtId="0" fontId="42" fillId="0" borderId="32" xfId="0" applyFont="1" applyFill="1" applyBorder="1" applyAlignment="1">
      <alignment/>
    </xf>
    <xf numFmtId="1" fontId="22" fillId="0" borderId="34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" fontId="22" fillId="0" borderId="23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6" xfId="0" applyFont="1" applyBorder="1" applyAlignment="1">
      <alignment/>
    </xf>
    <xf numFmtId="165" fontId="34" fillId="0" borderId="0" xfId="0" applyNumberFormat="1" applyFont="1" applyAlignment="1">
      <alignment horizontal="left"/>
    </xf>
    <xf numFmtId="0" fontId="23" fillId="24" borderId="32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0" fontId="22" fillId="0" borderId="22" xfId="0" applyFont="1" applyBorder="1" applyAlignment="1">
      <alignment/>
    </xf>
    <xf numFmtId="46" fontId="34" fillId="0" borderId="39" xfId="0" applyNumberFormat="1" applyFont="1" applyBorder="1" applyAlignment="1">
      <alignment horizontal="center"/>
    </xf>
    <xf numFmtId="0" fontId="22" fillId="0" borderId="27" xfId="0" applyFont="1" applyBorder="1" applyAlignment="1">
      <alignment/>
    </xf>
    <xf numFmtId="46" fontId="34" fillId="0" borderId="26" xfId="0" applyNumberFormat="1" applyFont="1" applyBorder="1" applyAlignment="1">
      <alignment horizontal="center"/>
    </xf>
    <xf numFmtId="0" fontId="45" fillId="0" borderId="27" xfId="0" applyFont="1" applyBorder="1" applyAlignment="1">
      <alignment/>
    </xf>
    <xf numFmtId="0" fontId="22" fillId="0" borderId="33" xfId="0" applyFont="1" applyBorder="1" applyAlignment="1">
      <alignment/>
    </xf>
    <xf numFmtId="46" fontId="34" fillId="0" borderId="32" xfId="0" applyNumberFormat="1" applyFont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7" xfId="0" applyFont="1" applyBorder="1" applyAlignment="1">
      <alignment/>
    </xf>
    <xf numFmtId="0" fontId="43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7" fontId="42" fillId="0" borderId="0" xfId="0" applyNumberFormat="1" applyFont="1" applyAlignment="1">
      <alignment horizont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2" fontId="42" fillId="0" borderId="24" xfId="0" applyNumberFormat="1" applyFont="1" applyBorder="1" applyAlignment="1">
      <alignment horizontal="center"/>
    </xf>
    <xf numFmtId="2" fontId="42" fillId="0" borderId="21" xfId="0" applyNumberFormat="1" applyFont="1" applyBorder="1" applyAlignment="1">
      <alignment horizontal="center"/>
    </xf>
    <xf numFmtId="2" fontId="42" fillId="0" borderId="42" xfId="0" applyNumberFormat="1" applyFont="1" applyBorder="1" applyAlignment="1">
      <alignment horizontal="center"/>
    </xf>
    <xf numFmtId="2" fontId="42" fillId="0" borderId="23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7" fontId="0" fillId="0" borderId="43" xfId="0" applyNumberFormat="1" applyFont="1" applyBorder="1" applyAlignment="1">
      <alignment horizontal="center"/>
    </xf>
    <xf numFmtId="2" fontId="42" fillId="0" borderId="29" xfId="0" applyNumberFormat="1" applyFont="1" applyBorder="1" applyAlignment="1">
      <alignment horizontal="center"/>
    </xf>
    <xf numFmtId="2" fontId="42" fillId="0" borderId="26" xfId="0" applyNumberFormat="1" applyFont="1" applyBorder="1" applyAlignment="1">
      <alignment horizontal="center"/>
    </xf>
    <xf numFmtId="2" fontId="42" fillId="0" borderId="37" xfId="0" applyNumberFormat="1" applyFont="1" applyBorder="1" applyAlignment="1">
      <alignment horizontal="center"/>
    </xf>
    <xf numFmtId="2" fontId="42" fillId="0" borderId="28" xfId="0" applyNumberFormat="1" applyFont="1" applyBorder="1" applyAlignment="1">
      <alignment horizontal="center"/>
    </xf>
    <xf numFmtId="0" fontId="42" fillId="0" borderId="32" xfId="0" applyFont="1" applyBorder="1" applyAlignment="1">
      <alignment/>
    </xf>
    <xf numFmtId="2" fontId="0" fillId="0" borderId="32" xfId="0" applyNumberFormat="1" applyFont="1" applyBorder="1" applyAlignment="1">
      <alignment horizontal="center"/>
    </xf>
    <xf numFmtId="167" fontId="0" fillId="0" borderId="44" xfId="0" applyNumberFormat="1" applyFont="1" applyBorder="1" applyAlignment="1">
      <alignment horizontal="center"/>
    </xf>
    <xf numFmtId="2" fontId="42" fillId="0" borderId="35" xfId="0" applyNumberFormat="1" applyFont="1" applyBorder="1" applyAlignment="1">
      <alignment horizontal="center"/>
    </xf>
    <xf numFmtId="2" fontId="42" fillId="0" borderId="32" xfId="0" applyNumberFormat="1" applyFont="1" applyBorder="1" applyAlignment="1">
      <alignment horizontal="center"/>
    </xf>
    <xf numFmtId="2" fontId="42" fillId="0" borderId="45" xfId="0" applyNumberFormat="1" applyFont="1" applyBorder="1" applyAlignment="1">
      <alignment horizontal="center"/>
    </xf>
    <xf numFmtId="2" fontId="42" fillId="0" borderId="34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168" fontId="34" fillId="0" borderId="0" xfId="0" applyNumberFormat="1" applyFont="1" applyAlignment="1">
      <alignment horizontal="center"/>
    </xf>
    <xf numFmtId="0" fontId="24" fillId="24" borderId="13" xfId="0" applyFont="1" applyFill="1" applyBorder="1" applyAlignment="1">
      <alignment horizontal="center"/>
    </xf>
    <xf numFmtId="167" fontId="34" fillId="0" borderId="23" xfId="0" applyNumberFormat="1" applyFont="1" applyBorder="1" applyAlignment="1">
      <alignment horizontal="center"/>
    </xf>
    <xf numFmtId="167" fontId="34" fillId="0" borderId="25" xfId="0" applyNumberFormat="1" applyFont="1" applyBorder="1" applyAlignment="1">
      <alignment horizontal="center"/>
    </xf>
    <xf numFmtId="167" fontId="34" fillId="0" borderId="30" xfId="0" applyNumberFormat="1" applyFont="1" applyBorder="1" applyAlignment="1">
      <alignment horizontal="center"/>
    </xf>
    <xf numFmtId="167" fontId="34" fillId="0" borderId="36" xfId="0" applyNumberFormat="1" applyFont="1" applyBorder="1" applyAlignment="1">
      <alignment horizontal="center"/>
    </xf>
    <xf numFmtId="0" fontId="43" fillId="0" borderId="32" xfId="0" applyFont="1" applyBorder="1" applyAlignment="1">
      <alignment/>
    </xf>
    <xf numFmtId="2" fontId="22" fillId="0" borderId="46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8" fontId="34" fillId="0" borderId="0" xfId="0" applyNumberFormat="1" applyFont="1" applyAlignment="1">
      <alignment horizontal="left"/>
    </xf>
    <xf numFmtId="0" fontId="23" fillId="24" borderId="47" xfId="0" applyFont="1" applyFill="1" applyBorder="1" applyAlignment="1">
      <alignment horizontal="center"/>
    </xf>
    <xf numFmtId="167" fontId="34" fillId="0" borderId="39" xfId="0" applyNumberFormat="1" applyFont="1" applyBorder="1" applyAlignment="1">
      <alignment horizontal="center"/>
    </xf>
    <xf numFmtId="167" fontId="19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2" fontId="24" fillId="0" borderId="31" xfId="0" applyNumberFormat="1" applyFont="1" applyBorder="1" applyAlignment="1">
      <alignment horizontal="center"/>
    </xf>
    <xf numFmtId="167" fontId="19" fillId="0" borderId="3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7" fontId="34" fillId="0" borderId="48" xfId="0" applyNumberFormat="1" applyFont="1" applyBorder="1" applyAlignment="1">
      <alignment horizontal="center"/>
    </xf>
    <xf numFmtId="167" fontId="19" fillId="0" borderId="21" xfId="0" applyNumberFormat="1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166" fontId="42" fillId="0" borderId="39" xfId="0" applyNumberFormat="1" applyFont="1" applyBorder="1" applyAlignment="1">
      <alignment horizontal="center" vertical="center"/>
    </xf>
    <xf numFmtId="2" fontId="34" fillId="0" borderId="29" xfId="0" applyNumberFormat="1" applyFont="1" applyBorder="1" applyAlignment="1">
      <alignment horizontal="center" vertical="center"/>
    </xf>
    <xf numFmtId="2" fontId="23" fillId="0" borderId="26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6" fontId="42" fillId="0" borderId="28" xfId="0" applyNumberFormat="1" applyFont="1" applyBorder="1" applyAlignment="1">
      <alignment horizontal="center" vertical="center"/>
    </xf>
    <xf numFmtId="46" fontId="3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45" fillId="0" borderId="26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66" fontId="42" fillId="0" borderId="34" xfId="0" applyNumberFormat="1" applyFont="1" applyBorder="1" applyAlignment="1">
      <alignment horizontal="center" vertical="center"/>
    </xf>
    <xf numFmtId="2" fontId="34" fillId="0" borderId="31" xfId="0" applyNumberFormat="1" applyFont="1" applyBorder="1" applyAlignment="1">
      <alignment horizontal="center" vertical="center"/>
    </xf>
    <xf numFmtId="2" fontId="23" fillId="0" borderId="32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166" fontId="42" fillId="0" borderId="23" xfId="0" applyNumberFormat="1" applyFont="1" applyBorder="1" applyAlignment="1">
      <alignment horizontal="center" vertical="center"/>
    </xf>
    <xf numFmtId="2" fontId="34" fillId="0" borderId="24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22" fillId="0" borderId="37" xfId="0" applyFont="1" applyBorder="1" applyAlignment="1">
      <alignment/>
    </xf>
    <xf numFmtId="169" fontId="19" fillId="0" borderId="26" xfId="0" applyNumberFormat="1" applyFont="1" applyBorder="1" applyAlignment="1">
      <alignment horizontal="center"/>
    </xf>
    <xf numFmtId="0" fontId="22" fillId="0" borderId="45" xfId="0" applyFont="1" applyBorder="1" applyAlignment="1">
      <alignment/>
    </xf>
    <xf numFmtId="169" fontId="19" fillId="0" borderId="32" xfId="0" applyNumberFormat="1" applyFont="1" applyBorder="1" applyAlignment="1">
      <alignment horizontal="center"/>
    </xf>
    <xf numFmtId="0" fontId="41" fillId="0" borderId="42" xfId="0" applyFont="1" applyBorder="1" applyAlignment="1">
      <alignment/>
    </xf>
    <xf numFmtId="169" fontId="19" fillId="0" borderId="21" xfId="0" applyNumberFormat="1" applyFont="1" applyBorder="1" applyAlignment="1">
      <alignment horizontal="center"/>
    </xf>
    <xf numFmtId="0" fontId="41" fillId="0" borderId="37" xfId="0" applyFont="1" applyBorder="1" applyAlignment="1">
      <alignment/>
    </xf>
    <xf numFmtId="0" fontId="43" fillId="0" borderId="37" xfId="0" applyFont="1" applyBorder="1" applyAlignment="1">
      <alignment/>
    </xf>
    <xf numFmtId="0" fontId="41" fillId="0" borderId="26" xfId="0" applyFont="1" applyFill="1" applyBorder="1" applyAlignment="1">
      <alignment/>
    </xf>
    <xf numFmtId="0" fontId="41" fillId="0" borderId="37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24" fillId="0" borderId="29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166" fontId="19" fillId="0" borderId="26" xfId="0" applyNumberFormat="1" applyFont="1" applyBorder="1" applyAlignment="1">
      <alignment horizontal="center"/>
    </xf>
    <xf numFmtId="166" fontId="19" fillId="0" borderId="32" xfId="0" applyNumberFormat="1" applyFont="1" applyBorder="1" applyAlignment="1">
      <alignment horizontal="center"/>
    </xf>
    <xf numFmtId="166" fontId="19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1" fillId="0" borderId="0" xfId="0" applyFont="1" applyAlignment="1">
      <alignment/>
    </xf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2" fontId="34" fillId="0" borderId="26" xfId="0" applyNumberFormat="1" applyFont="1" applyBorder="1" applyAlignment="1">
      <alignment horizontal="center"/>
    </xf>
    <xf numFmtId="2" fontId="34" fillId="0" borderId="29" xfId="0" applyNumberFormat="1" applyFont="1" applyFill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2" fontId="34" fillId="0" borderId="35" xfId="0" applyNumberFormat="1" applyFont="1" applyFill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4" xfId="0" applyNumberFormat="1" applyFont="1" applyFill="1" applyBorder="1" applyAlignment="1">
      <alignment horizontal="center"/>
    </xf>
    <xf numFmtId="2" fontId="34" fillId="0" borderId="0" xfId="0" applyNumberFormat="1" applyFont="1" applyAlignment="1">
      <alignment horizontal="center"/>
    </xf>
    <xf numFmtId="170" fontId="3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0" fontId="23" fillId="24" borderId="49" xfId="0" applyFont="1" applyFill="1" applyBorder="1" applyAlignment="1">
      <alignment horizontal="center"/>
    </xf>
    <xf numFmtId="21" fontId="34" fillId="0" borderId="39" xfId="0" applyNumberFormat="1" applyFont="1" applyBorder="1" applyAlignment="1">
      <alignment horizontal="center"/>
    </xf>
    <xf numFmtId="21" fontId="34" fillId="0" borderId="28" xfId="0" applyNumberFormat="1" applyFont="1" applyBorder="1" applyAlignment="1">
      <alignment horizontal="center"/>
    </xf>
    <xf numFmtId="21" fontId="34" fillId="0" borderId="34" xfId="0" applyNumberFormat="1" applyFont="1" applyBorder="1" applyAlignment="1">
      <alignment horizontal="center"/>
    </xf>
    <xf numFmtId="21" fontId="34" fillId="0" borderId="23" xfId="0" applyNumberFormat="1" applyFont="1" applyBorder="1" applyAlignment="1">
      <alignment horizontal="center"/>
    </xf>
    <xf numFmtId="0" fontId="45" fillId="0" borderId="26" xfId="0" applyFont="1" applyBorder="1" applyAlignment="1">
      <alignment/>
    </xf>
    <xf numFmtId="0" fontId="45" fillId="0" borderId="37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37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37" xfId="0" applyFont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1" fillId="0" borderId="26" xfId="0" applyFont="1" applyFill="1" applyBorder="1" applyAlignment="1">
      <alignment/>
    </xf>
    <xf numFmtId="0" fontId="41" fillId="0" borderId="37" xfId="0" applyFont="1" applyFill="1" applyBorder="1" applyAlignment="1">
      <alignment/>
    </xf>
    <xf numFmtId="2" fontId="20" fillId="0" borderId="50" xfId="0" applyNumberFormat="1" applyFont="1" applyBorder="1" applyAlignment="1">
      <alignment horizontal="center" vertical="center"/>
    </xf>
    <xf numFmtId="2" fontId="31" fillId="0" borderId="5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0" fillId="6" borderId="51" xfId="0" applyFill="1" applyBorder="1" applyAlignment="1">
      <alignment/>
    </xf>
    <xf numFmtId="0" fontId="19" fillId="6" borderId="52" xfId="0" applyFont="1" applyFill="1" applyBorder="1" applyAlignment="1">
      <alignment/>
    </xf>
    <xf numFmtId="2" fontId="22" fillId="6" borderId="52" xfId="0" applyNumberFormat="1" applyFont="1" applyFill="1" applyBorder="1" applyAlignment="1">
      <alignment horizontal="center"/>
    </xf>
    <xf numFmtId="2" fontId="23" fillId="6" borderId="53" xfId="0" applyNumberFormat="1" applyFont="1" applyFill="1" applyBorder="1" applyAlignment="1">
      <alignment horizontal="center"/>
    </xf>
    <xf numFmtId="46" fontId="34" fillId="0" borderId="54" xfId="0" applyNumberFormat="1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6" xfId="0" applyFont="1" applyBorder="1" applyAlignment="1">
      <alignment/>
    </xf>
    <xf numFmtId="0" fontId="22" fillId="0" borderId="32" xfId="0" applyFont="1" applyBorder="1" applyAlignment="1">
      <alignment horizontal="left"/>
    </xf>
    <xf numFmtId="0" fontId="22" fillId="0" borderId="32" xfId="0" applyFont="1" applyBorder="1" applyAlignment="1">
      <alignment/>
    </xf>
    <xf numFmtId="0" fontId="41" fillId="0" borderId="26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1" xfId="0" applyFont="1" applyBorder="1" applyAlignment="1">
      <alignment/>
    </xf>
    <xf numFmtId="0" fontId="23" fillId="0" borderId="55" xfId="0" applyFont="1" applyBorder="1" applyAlignment="1">
      <alignment horizontal="center"/>
    </xf>
    <xf numFmtId="0" fontId="44" fillId="0" borderId="37" xfId="0" applyFont="1" applyBorder="1" applyAlignment="1">
      <alignment/>
    </xf>
    <xf numFmtId="0" fontId="49" fillId="0" borderId="3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/>
    </xf>
    <xf numFmtId="0" fontId="42" fillId="0" borderId="37" xfId="0" applyFont="1" applyBorder="1" applyAlignment="1">
      <alignment/>
    </xf>
    <xf numFmtId="47" fontId="0" fillId="0" borderId="37" xfId="0" applyNumberFormat="1" applyFont="1" applyBorder="1" applyAlignment="1">
      <alignment/>
    </xf>
    <xf numFmtId="0" fontId="42" fillId="0" borderId="42" xfId="0" applyFont="1" applyBorder="1" applyAlignment="1">
      <alignment/>
    </xf>
    <xf numFmtId="0" fontId="42" fillId="0" borderId="45" xfId="0" applyFont="1" applyBorder="1" applyAlignment="1">
      <alignment/>
    </xf>
    <xf numFmtId="0" fontId="23" fillId="24" borderId="56" xfId="0" applyFont="1" applyFill="1" applyBorder="1" applyAlignment="1">
      <alignment horizontal="center"/>
    </xf>
    <xf numFmtId="0" fontId="24" fillId="24" borderId="47" xfId="0" applyFont="1" applyFill="1" applyBorder="1" applyAlignment="1">
      <alignment horizontal="center"/>
    </xf>
    <xf numFmtId="0" fontId="42" fillId="0" borderId="50" xfId="0" applyFont="1" applyBorder="1" applyAlignment="1">
      <alignment horizontal="center"/>
    </xf>
    <xf numFmtId="2" fontId="24" fillId="0" borderId="50" xfId="0" applyNumberFormat="1" applyFont="1" applyBorder="1" applyAlignment="1">
      <alignment horizontal="center"/>
    </xf>
    <xf numFmtId="2" fontId="22" fillId="0" borderId="50" xfId="0" applyNumberFormat="1" applyFont="1" applyBorder="1" applyAlignment="1">
      <alignment horizontal="center"/>
    </xf>
    <xf numFmtId="0" fontId="42" fillId="0" borderId="50" xfId="0" applyFont="1" applyBorder="1" applyAlignment="1">
      <alignment/>
    </xf>
    <xf numFmtId="0" fontId="49" fillId="0" borderId="50" xfId="0" applyFont="1" applyBorder="1" applyAlignment="1">
      <alignment/>
    </xf>
    <xf numFmtId="0" fontId="42" fillId="0" borderId="0" xfId="0" applyFont="1" applyAlignment="1">
      <alignment/>
    </xf>
    <xf numFmtId="0" fontId="0" fillId="0" borderId="50" xfId="0" applyFont="1" applyBorder="1" applyAlignment="1">
      <alignment/>
    </xf>
    <xf numFmtId="0" fontId="44" fillId="0" borderId="50" xfId="0" applyFont="1" applyBorder="1" applyAlignment="1">
      <alignment/>
    </xf>
    <xf numFmtId="0" fontId="30" fillId="0" borderId="50" xfId="0" applyFont="1" applyBorder="1" applyAlignment="1">
      <alignment horizontal="center" vertical="center"/>
    </xf>
    <xf numFmtId="0" fontId="23" fillId="0" borderId="50" xfId="0" applyFont="1" applyBorder="1" applyAlignment="1">
      <alignment horizontal="left" vertical="center"/>
    </xf>
    <xf numFmtId="0" fontId="24" fillId="0" borderId="50" xfId="0" applyFont="1" applyBorder="1" applyAlignment="1">
      <alignment horizontal="center" vertical="center"/>
    </xf>
    <xf numFmtId="2" fontId="29" fillId="0" borderId="50" xfId="0" applyNumberFormat="1" applyFont="1" applyFill="1" applyBorder="1" applyAlignment="1">
      <alignment horizontal="center" vertical="center"/>
    </xf>
    <xf numFmtId="2" fontId="20" fillId="0" borderId="50" xfId="0" applyNumberFormat="1" applyFont="1" applyBorder="1" applyAlignment="1">
      <alignment horizontal="right" vertical="center"/>
    </xf>
    <xf numFmtId="0" fontId="23" fillId="0" borderId="50" xfId="0" applyFont="1" applyBorder="1" applyAlignment="1">
      <alignment vertical="center"/>
    </xf>
    <xf numFmtId="0" fontId="19" fillId="0" borderId="50" xfId="0" applyFont="1" applyBorder="1" applyAlignment="1">
      <alignment horizontal="center" vertical="center"/>
    </xf>
    <xf numFmtId="2" fontId="20" fillId="0" borderId="50" xfId="0" applyNumberFormat="1" applyFont="1" applyFill="1" applyBorder="1" applyAlignment="1">
      <alignment horizontal="center" vertical="center"/>
    </xf>
    <xf numFmtId="0" fontId="48" fillId="0" borderId="50" xfId="0" applyFont="1" applyBorder="1" applyAlignment="1">
      <alignment horizontal="left" vertical="center"/>
    </xf>
    <xf numFmtId="0" fontId="32" fillId="0" borderId="50" xfId="0" applyFont="1" applyBorder="1" applyAlignment="1">
      <alignment horizontal="center" vertical="center"/>
    </xf>
    <xf numFmtId="2" fontId="29" fillId="0" borderId="50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vertical="center"/>
    </xf>
    <xf numFmtId="0" fontId="34" fillId="0" borderId="50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4" fillId="0" borderId="50" xfId="0" applyFont="1" applyBorder="1" applyAlignment="1">
      <alignment horizontal="left" vertical="center"/>
    </xf>
    <xf numFmtId="0" fontId="36" fillId="0" borderId="50" xfId="0" applyFont="1" applyBorder="1" applyAlignment="1">
      <alignment horizontal="center" vertical="center"/>
    </xf>
    <xf numFmtId="0" fontId="33" fillId="0" borderId="50" xfId="0" applyFont="1" applyBorder="1" applyAlignment="1">
      <alignment vertical="center"/>
    </xf>
    <xf numFmtId="0" fontId="34" fillId="0" borderId="50" xfId="0" applyFont="1" applyBorder="1" applyAlignment="1">
      <alignment vertical="center"/>
    </xf>
    <xf numFmtId="0" fontId="34" fillId="0" borderId="50" xfId="0" applyFont="1" applyBorder="1" applyAlignment="1">
      <alignment horizontal="left" vertical="center"/>
    </xf>
    <xf numFmtId="0" fontId="34" fillId="0" borderId="50" xfId="0" applyFont="1" applyBorder="1" applyAlignment="1">
      <alignment horizontal="center" vertical="center"/>
    </xf>
    <xf numFmtId="2" fontId="37" fillId="0" borderId="50" xfId="0" applyNumberFormat="1" applyFont="1" applyBorder="1" applyAlignment="1">
      <alignment horizontal="center" vertical="center"/>
    </xf>
    <xf numFmtId="0" fontId="33" fillId="0" borderId="50" xfId="0" applyFont="1" applyBorder="1" applyAlignment="1">
      <alignment vertical="center"/>
    </xf>
    <xf numFmtId="0" fontId="33" fillId="0" borderId="50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2" fontId="20" fillId="0" borderId="58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6" fillId="0" borderId="60" xfId="0" applyFont="1" applyBorder="1" applyAlignment="1">
      <alignment horizontal="center" vertical="center"/>
    </xf>
    <xf numFmtId="2" fontId="20" fillId="0" borderId="60" xfId="0" applyNumberFormat="1" applyFont="1" applyBorder="1" applyAlignment="1">
      <alignment horizontal="center" vertical="center"/>
    </xf>
    <xf numFmtId="2" fontId="20" fillId="0" borderId="60" xfId="0" applyNumberFormat="1" applyFont="1" applyFill="1" applyBorder="1" applyAlignment="1">
      <alignment horizontal="center" vertical="center"/>
    </xf>
    <xf numFmtId="2" fontId="31" fillId="0" borderId="60" xfId="0" applyNumberFormat="1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2" fontId="20" fillId="0" borderId="60" xfId="0" applyNumberFormat="1" applyFont="1" applyBorder="1" applyAlignment="1">
      <alignment horizontal="right" vertical="center"/>
    </xf>
    <xf numFmtId="2" fontId="20" fillId="0" borderId="61" xfId="0" applyNumberFormat="1" applyFont="1" applyBorder="1" applyAlignment="1">
      <alignment horizontal="center" vertical="center"/>
    </xf>
    <xf numFmtId="0" fontId="47" fillId="0" borderId="50" xfId="0" applyFont="1" applyBorder="1" applyAlignment="1">
      <alignment vertical="center"/>
    </xf>
    <xf numFmtId="0" fontId="30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left" vertical="center"/>
    </xf>
    <xf numFmtId="0" fontId="24" fillId="0" borderId="62" xfId="0" applyFont="1" applyBorder="1" applyAlignment="1">
      <alignment horizontal="center" vertical="center"/>
    </xf>
    <xf numFmtId="2" fontId="20" fillId="0" borderId="62" xfId="0" applyNumberFormat="1" applyFont="1" applyBorder="1" applyAlignment="1">
      <alignment horizontal="center" vertical="center"/>
    </xf>
    <xf numFmtId="2" fontId="29" fillId="0" borderId="62" xfId="0" applyNumberFormat="1" applyFont="1" applyFill="1" applyBorder="1" applyAlignment="1">
      <alignment horizontal="center" vertical="center"/>
    </xf>
    <xf numFmtId="2" fontId="31" fillId="0" borderId="62" xfId="0" applyNumberFormat="1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2" fontId="20" fillId="0" borderId="62" xfId="0" applyNumberFormat="1" applyFont="1" applyBorder="1" applyAlignment="1">
      <alignment horizontal="right" vertical="center"/>
    </xf>
    <xf numFmtId="2" fontId="20" fillId="0" borderId="63" xfId="0" applyNumberFormat="1" applyFont="1" applyBorder="1" applyAlignment="1">
      <alignment horizontal="center" vertical="center"/>
    </xf>
    <xf numFmtId="0" fontId="23" fillId="6" borderId="64" xfId="0" applyFont="1" applyFill="1" applyBorder="1" applyAlignment="1">
      <alignment horizontal="center" vertical="center"/>
    </xf>
    <xf numFmtId="0" fontId="23" fillId="6" borderId="65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vertical="center" textRotation="255"/>
    </xf>
    <xf numFmtId="0" fontId="26" fillId="6" borderId="66" xfId="0" applyFont="1" applyFill="1" applyBorder="1" applyAlignment="1">
      <alignment vertical="center" textRotation="255"/>
    </xf>
    <xf numFmtId="0" fontId="27" fillId="6" borderId="67" xfId="0" applyFont="1" applyFill="1" applyBorder="1" applyAlignment="1">
      <alignment horizontal="center" vertical="center" wrapText="1"/>
    </xf>
    <xf numFmtId="0" fontId="27" fillId="6" borderId="68" xfId="0" applyFont="1" applyFill="1" applyBorder="1" applyAlignment="1">
      <alignment horizontal="center" vertical="center" wrapText="1"/>
    </xf>
    <xf numFmtId="0" fontId="27" fillId="6" borderId="69" xfId="0" applyFont="1" applyFill="1" applyBorder="1" applyAlignment="1">
      <alignment horizontal="center" vertical="center" wrapText="1"/>
    </xf>
    <xf numFmtId="0" fontId="27" fillId="6" borderId="70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72" xfId="0" applyFont="1" applyFill="1" applyBorder="1" applyAlignment="1">
      <alignment horizontal="center" vertical="center" wrapText="1"/>
    </xf>
    <xf numFmtId="0" fontId="28" fillId="6" borderId="73" xfId="0" applyFont="1" applyFill="1" applyBorder="1" applyAlignment="1">
      <alignment horizontal="center" vertical="center" textRotation="255" wrapText="1"/>
    </xf>
    <xf numFmtId="0" fontId="28" fillId="6" borderId="74" xfId="0" applyFont="1" applyFill="1" applyBorder="1" applyAlignment="1">
      <alignment horizontal="center" vertical="center" textRotation="255" wrapText="1"/>
    </xf>
    <xf numFmtId="0" fontId="21" fillId="0" borderId="0" xfId="0" applyFont="1" applyBorder="1" applyAlignment="1">
      <alignment horizontal="center" vertical="center"/>
    </xf>
    <xf numFmtId="0" fontId="25" fillId="6" borderId="19" xfId="0" applyFont="1" applyFill="1" applyBorder="1" applyAlignment="1">
      <alignment vertical="center" textRotation="255"/>
    </xf>
    <xf numFmtId="0" fontId="25" fillId="6" borderId="75" xfId="0" applyFont="1" applyFill="1" applyBorder="1" applyAlignment="1">
      <alignment vertical="center" textRotation="255"/>
    </xf>
    <xf numFmtId="0" fontId="26" fillId="6" borderId="12" xfId="0" applyFont="1" applyFill="1" applyBorder="1" applyAlignment="1">
      <alignment vertical="center" textRotation="255"/>
    </xf>
    <xf numFmtId="0" fontId="26" fillId="6" borderId="65" xfId="0" applyFont="1" applyFill="1" applyBorder="1" applyAlignment="1">
      <alignment vertical="center" textRotation="255"/>
    </xf>
    <xf numFmtId="0" fontId="34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22" xfId="0" applyFont="1" applyBorder="1" applyAlignment="1">
      <alignment/>
    </xf>
    <xf numFmtId="0" fontId="19" fillId="0" borderId="0" xfId="0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6"/>
  <sheetViews>
    <sheetView tabSelected="1" zoomScale="130" zoomScaleNormal="13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3.125" style="0" customWidth="1"/>
    <col min="2" max="2" width="3.00390625" style="1" customWidth="1"/>
    <col min="3" max="3" width="13.125" style="0" customWidth="1"/>
    <col min="5" max="5" width="2.25390625" style="0" customWidth="1"/>
    <col min="6" max="9" width="3.875" style="0" customWidth="1"/>
    <col min="10" max="10" width="3.875" style="2" customWidth="1"/>
    <col min="11" max="14" width="3.875" style="0" customWidth="1"/>
    <col min="15" max="15" width="3.875" style="3" customWidth="1"/>
    <col min="16" max="18" width="3.875" style="0" customWidth="1"/>
    <col min="19" max="19" width="5.75390625" style="0" bestFit="1" customWidth="1"/>
    <col min="20" max="21" width="2.625" style="2" customWidth="1"/>
    <col min="22" max="22" width="4.75390625" style="0" bestFit="1" customWidth="1"/>
    <col min="23" max="23" width="3.875" style="0" customWidth="1"/>
  </cols>
  <sheetData>
    <row r="1" spans="1:22" ht="27" customHeight="1" thickBot="1">
      <c r="A1" s="356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3" ht="13.5" thickBot="1">
      <c r="A2" s="265"/>
      <c r="B2" s="266"/>
      <c r="C2" s="267">
        <f>AVERAGE(F2:R2)</f>
        <v>88.6923076923077</v>
      </c>
      <c r="D2" s="268"/>
      <c r="E2" s="4"/>
      <c r="F2" s="5">
        <f>COUNTA(F5:F608)</f>
        <v>108</v>
      </c>
      <c r="G2" s="6">
        <f>COUNTA(G5:G608)</f>
        <v>72</v>
      </c>
      <c r="H2" s="6">
        <f>COUNTA(H5:H608)</f>
        <v>143</v>
      </c>
      <c r="I2" s="6">
        <f>COUNTA(I5:I608)</f>
        <v>111</v>
      </c>
      <c r="J2" s="6">
        <f aca="true" t="shared" si="0" ref="J2:R2">COUNTA(J5:J608)</f>
        <v>85</v>
      </c>
      <c r="K2" s="6">
        <f t="shared" si="0"/>
        <v>81</v>
      </c>
      <c r="L2" s="6">
        <f t="shared" si="0"/>
        <v>92</v>
      </c>
      <c r="M2" s="6">
        <f t="shared" si="0"/>
        <v>65</v>
      </c>
      <c r="N2" s="6">
        <f t="shared" si="0"/>
        <v>62</v>
      </c>
      <c r="O2" s="6">
        <f t="shared" si="0"/>
        <v>110</v>
      </c>
      <c r="P2" s="6">
        <f t="shared" si="0"/>
        <v>92</v>
      </c>
      <c r="Q2" s="6">
        <f t="shared" si="0"/>
        <v>51</v>
      </c>
      <c r="R2" s="7">
        <f t="shared" si="0"/>
        <v>81</v>
      </c>
      <c r="S2" s="357" t="s">
        <v>1</v>
      </c>
      <c r="T2" s="359" t="s">
        <v>2</v>
      </c>
      <c r="U2" s="359" t="s">
        <v>3</v>
      </c>
      <c r="V2" s="346" t="s">
        <v>4</v>
      </c>
      <c r="W2" s="346" t="s">
        <v>5</v>
      </c>
    </row>
    <row r="3" spans="1:23" ht="79.5" customHeight="1" thickBot="1">
      <c r="A3" s="348" t="s">
        <v>615</v>
      </c>
      <c r="B3" s="349"/>
      <c r="C3" s="349"/>
      <c r="D3" s="350"/>
      <c r="E3" s="354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439</v>
      </c>
      <c r="O3" s="9" t="s">
        <v>458</v>
      </c>
      <c r="P3" s="9" t="s">
        <v>508</v>
      </c>
      <c r="Q3" s="9" t="s">
        <v>562</v>
      </c>
      <c r="R3" s="10" t="s">
        <v>609</v>
      </c>
      <c r="S3" s="357"/>
      <c r="T3" s="359"/>
      <c r="U3" s="359"/>
      <c r="V3" s="346"/>
      <c r="W3" s="346"/>
    </row>
    <row r="4" spans="1:23" ht="15" customHeight="1" thickBot="1">
      <c r="A4" s="351"/>
      <c r="B4" s="352"/>
      <c r="C4" s="352"/>
      <c r="D4" s="353"/>
      <c r="E4" s="355"/>
      <c r="F4" s="343">
        <v>1</v>
      </c>
      <c r="G4" s="344">
        <v>2</v>
      </c>
      <c r="H4" s="344">
        <v>3</v>
      </c>
      <c r="I4" s="344">
        <v>4</v>
      </c>
      <c r="J4" s="344">
        <v>5</v>
      </c>
      <c r="K4" s="344">
        <v>6</v>
      </c>
      <c r="L4" s="344">
        <v>7</v>
      </c>
      <c r="M4" s="344">
        <v>8</v>
      </c>
      <c r="N4" s="344">
        <v>9</v>
      </c>
      <c r="O4" s="344">
        <v>10</v>
      </c>
      <c r="P4" s="344">
        <v>11</v>
      </c>
      <c r="Q4" s="344">
        <v>12</v>
      </c>
      <c r="R4" s="345">
        <v>13</v>
      </c>
      <c r="S4" s="358"/>
      <c r="T4" s="360"/>
      <c r="U4" s="360"/>
      <c r="V4" s="347"/>
      <c r="W4" s="347"/>
    </row>
    <row r="5" spans="1:23" s="14" customFormat="1" ht="12.75">
      <c r="A5" s="334">
        <v>1</v>
      </c>
      <c r="B5" s="334">
        <v>1</v>
      </c>
      <c r="C5" s="335" t="s">
        <v>15</v>
      </c>
      <c r="D5" s="335" t="s">
        <v>16</v>
      </c>
      <c r="E5" s="336">
        <v>87</v>
      </c>
      <c r="F5" s="337">
        <v>103.82352941176468</v>
      </c>
      <c r="G5" s="337">
        <v>111.77</v>
      </c>
      <c r="H5" s="337">
        <v>72.19</v>
      </c>
      <c r="I5" s="337">
        <v>118.69</v>
      </c>
      <c r="J5" s="337">
        <v>89.59</v>
      </c>
      <c r="K5" s="337">
        <v>94.44</v>
      </c>
      <c r="L5" s="337">
        <v>103.96</v>
      </c>
      <c r="M5" s="337">
        <v>102.44</v>
      </c>
      <c r="N5" s="337">
        <v>127.19</v>
      </c>
      <c r="O5" s="338">
        <v>124.83</v>
      </c>
      <c r="P5" s="337">
        <v>54.99</v>
      </c>
      <c r="Q5" s="337">
        <v>81.42</v>
      </c>
      <c r="R5" s="337">
        <v>69.79</v>
      </c>
      <c r="S5" s="339">
        <f>SUM(F5:R5)-P5</f>
        <v>1200.1335294117648</v>
      </c>
      <c r="T5" s="340">
        <f aca="true" t="shared" si="1" ref="T5:T36">COUNTA(F5:R5)</f>
        <v>13</v>
      </c>
      <c r="U5" s="340">
        <v>6</v>
      </c>
      <c r="V5" s="341"/>
      <c r="W5" s="342">
        <f aca="true" t="shared" si="2" ref="W5:W68">AVERAGE(F5:R5)</f>
        <v>96.54796380090498</v>
      </c>
    </row>
    <row r="6" spans="1:23" s="14" customFormat="1" ht="12.75">
      <c r="A6" s="298">
        <v>2</v>
      </c>
      <c r="B6" s="298">
        <v>2</v>
      </c>
      <c r="C6" s="303" t="s">
        <v>23</v>
      </c>
      <c r="D6" s="303" t="s">
        <v>24</v>
      </c>
      <c r="E6" s="304">
        <v>86</v>
      </c>
      <c r="F6" s="262">
        <v>73.85245901639344</v>
      </c>
      <c r="G6" s="262">
        <v>81.36</v>
      </c>
      <c r="H6" s="262">
        <v>70.92</v>
      </c>
      <c r="I6" s="262">
        <v>115.22</v>
      </c>
      <c r="J6" s="262">
        <v>71.8</v>
      </c>
      <c r="K6" s="262">
        <v>88.37</v>
      </c>
      <c r="L6" s="262">
        <v>96.46</v>
      </c>
      <c r="M6" s="262">
        <v>120</v>
      </c>
      <c r="N6" s="262">
        <v>133</v>
      </c>
      <c r="O6" s="305">
        <v>120.99</v>
      </c>
      <c r="P6" s="262">
        <v>51.49</v>
      </c>
      <c r="Q6" s="262">
        <v>98.59</v>
      </c>
      <c r="R6" s="262">
        <v>79.98</v>
      </c>
      <c r="S6" s="263">
        <f>SUM(F6:R6)-P6</f>
        <v>1150.5424590163934</v>
      </c>
      <c r="T6" s="264">
        <f t="shared" si="1"/>
        <v>13</v>
      </c>
      <c r="U6" s="264">
        <v>6</v>
      </c>
      <c r="V6" s="302">
        <f aca="true" t="shared" si="3" ref="V6:V69">S6-$S$5</f>
        <v>-49.59107039537139</v>
      </c>
      <c r="W6" s="322">
        <f t="shared" si="2"/>
        <v>92.46403530895334</v>
      </c>
    </row>
    <row r="7" spans="1:23" s="14" customFormat="1" ht="12.75">
      <c r="A7" s="298">
        <v>3</v>
      </c>
      <c r="B7" s="298">
        <v>3</v>
      </c>
      <c r="C7" s="306" t="s">
        <v>17</v>
      </c>
      <c r="D7" s="306" t="s">
        <v>18</v>
      </c>
      <c r="E7" s="307">
        <v>79</v>
      </c>
      <c r="F7" s="262">
        <v>94.36170212765957</v>
      </c>
      <c r="G7" s="262">
        <v>100.91</v>
      </c>
      <c r="H7" s="262">
        <v>87.86</v>
      </c>
      <c r="I7" s="262">
        <v>107.86</v>
      </c>
      <c r="J7" s="262">
        <v>90.41</v>
      </c>
      <c r="K7" s="262">
        <v>94.98</v>
      </c>
      <c r="L7" s="262">
        <v>97.07</v>
      </c>
      <c r="M7" s="262">
        <v>79.88</v>
      </c>
      <c r="N7" s="262">
        <v>120.44</v>
      </c>
      <c r="O7" s="301">
        <v>124.75</v>
      </c>
      <c r="P7" s="262">
        <v>58.55</v>
      </c>
      <c r="Q7" s="262">
        <v>55.54</v>
      </c>
      <c r="R7" s="262">
        <v>88.9</v>
      </c>
      <c r="S7" s="263">
        <f>SUM(F7:R7)-Q7</f>
        <v>1145.9717021276597</v>
      </c>
      <c r="T7" s="264">
        <f t="shared" si="1"/>
        <v>13</v>
      </c>
      <c r="U7" s="264">
        <v>7</v>
      </c>
      <c r="V7" s="302">
        <f t="shared" si="3"/>
        <v>-54.16182728410513</v>
      </c>
      <c r="W7" s="322">
        <f t="shared" si="2"/>
        <v>92.42397708674305</v>
      </c>
    </row>
    <row r="8" spans="1:23" s="14" customFormat="1" ht="12.75">
      <c r="A8" s="298">
        <v>4</v>
      </c>
      <c r="B8" s="298">
        <v>4</v>
      </c>
      <c r="C8" s="303" t="s">
        <v>33</v>
      </c>
      <c r="D8" s="303" t="s">
        <v>34</v>
      </c>
      <c r="E8" s="304">
        <v>78</v>
      </c>
      <c r="F8" s="262">
        <v>67.22222222222221</v>
      </c>
      <c r="G8" s="262">
        <v>78.33</v>
      </c>
      <c r="H8" s="262">
        <v>66.68</v>
      </c>
      <c r="I8" s="262">
        <v>105.6</v>
      </c>
      <c r="J8" s="262">
        <v>71.64</v>
      </c>
      <c r="K8" s="262">
        <v>92.06</v>
      </c>
      <c r="L8" s="262">
        <v>89.97</v>
      </c>
      <c r="M8" s="262">
        <v>110.57</v>
      </c>
      <c r="N8" s="262">
        <v>124.9</v>
      </c>
      <c r="O8" s="305">
        <v>115.81</v>
      </c>
      <c r="P8" s="262">
        <v>61.89</v>
      </c>
      <c r="Q8" s="262">
        <v>103</v>
      </c>
      <c r="R8" s="262">
        <v>57.05</v>
      </c>
      <c r="S8" s="263">
        <f>SUM(F8:R8)-R8</f>
        <v>1087.672222222222</v>
      </c>
      <c r="T8" s="264">
        <f t="shared" si="1"/>
        <v>13</v>
      </c>
      <c r="U8" s="264">
        <v>3</v>
      </c>
      <c r="V8" s="302">
        <f t="shared" si="3"/>
        <v>-112.46130718954282</v>
      </c>
      <c r="W8" s="322">
        <f t="shared" si="2"/>
        <v>88.05555555555553</v>
      </c>
    </row>
    <row r="9" spans="1:23" s="14" customFormat="1" ht="12.75">
      <c r="A9" s="298">
        <v>5</v>
      </c>
      <c r="B9" s="298">
        <v>9</v>
      </c>
      <c r="C9" s="299" t="s">
        <v>21</v>
      </c>
      <c r="D9" s="299" t="s">
        <v>22</v>
      </c>
      <c r="E9" s="304">
        <v>76</v>
      </c>
      <c r="F9" s="262">
        <v>83.50467289719626</v>
      </c>
      <c r="G9" s="262">
        <v>96.01</v>
      </c>
      <c r="H9" s="262">
        <v>58.2</v>
      </c>
      <c r="I9" s="262">
        <v>98.49</v>
      </c>
      <c r="J9" s="262">
        <v>105</v>
      </c>
      <c r="K9" s="262">
        <v>91.14</v>
      </c>
      <c r="L9" s="262">
        <v>87.02</v>
      </c>
      <c r="M9" s="262">
        <v>100.5</v>
      </c>
      <c r="N9" s="262">
        <v>118.22</v>
      </c>
      <c r="O9" s="305">
        <v>106.92</v>
      </c>
      <c r="P9" s="262"/>
      <c r="Q9" s="308">
        <v>83.99</v>
      </c>
      <c r="R9" s="262">
        <v>48.77</v>
      </c>
      <c r="S9" s="263">
        <f>SUM(F9:R9)</f>
        <v>1077.764672897196</v>
      </c>
      <c r="T9" s="264">
        <f t="shared" si="1"/>
        <v>12</v>
      </c>
      <c r="U9" s="264">
        <v>2</v>
      </c>
      <c r="V9" s="302">
        <f t="shared" si="3"/>
        <v>-122.36885651456873</v>
      </c>
      <c r="W9" s="322">
        <f t="shared" si="2"/>
        <v>89.81372274143301</v>
      </c>
    </row>
    <row r="10" spans="1:23" s="14" customFormat="1" ht="12.75">
      <c r="A10" s="298">
        <v>6</v>
      </c>
      <c r="B10" s="298">
        <v>5</v>
      </c>
      <c r="C10" s="303" t="s">
        <v>25</v>
      </c>
      <c r="D10" s="303" t="s">
        <v>26</v>
      </c>
      <c r="E10" s="304">
        <v>66</v>
      </c>
      <c r="F10" s="262">
        <v>77.41379310344827</v>
      </c>
      <c r="G10" s="262">
        <v>86.09</v>
      </c>
      <c r="H10" s="262">
        <v>93.37</v>
      </c>
      <c r="I10" s="262">
        <v>106.7</v>
      </c>
      <c r="J10" s="262">
        <v>88.6</v>
      </c>
      <c r="K10" s="262">
        <v>96.48</v>
      </c>
      <c r="L10" s="262">
        <v>85.82</v>
      </c>
      <c r="M10" s="262">
        <v>79.65</v>
      </c>
      <c r="N10" s="262">
        <v>113.07</v>
      </c>
      <c r="O10" s="301">
        <v>110.73</v>
      </c>
      <c r="P10" s="262">
        <v>61.39</v>
      </c>
      <c r="Q10" s="262">
        <v>57.84</v>
      </c>
      <c r="R10" s="262">
        <v>71.7</v>
      </c>
      <c r="S10" s="263">
        <f>SUM(F10:R10)-Q10</f>
        <v>1071.0137931034485</v>
      </c>
      <c r="T10" s="264">
        <f t="shared" si="1"/>
        <v>13</v>
      </c>
      <c r="U10" s="264"/>
      <c r="V10" s="302">
        <f t="shared" si="3"/>
        <v>-129.1197363083163</v>
      </c>
      <c r="W10" s="322">
        <f t="shared" si="2"/>
        <v>86.83490716180373</v>
      </c>
    </row>
    <row r="11" spans="1:23" s="14" customFormat="1" ht="12.75">
      <c r="A11" s="298">
        <v>7</v>
      </c>
      <c r="B11" s="298">
        <v>6</v>
      </c>
      <c r="C11" s="299" t="s">
        <v>27</v>
      </c>
      <c r="D11" s="299" t="s">
        <v>28</v>
      </c>
      <c r="E11" s="304">
        <v>69</v>
      </c>
      <c r="F11" s="262">
        <v>80.67567567567566</v>
      </c>
      <c r="G11" s="262">
        <v>96.21</v>
      </c>
      <c r="H11" s="262">
        <v>81.51</v>
      </c>
      <c r="I11" s="262">
        <v>96.75</v>
      </c>
      <c r="J11" s="262">
        <v>84.02</v>
      </c>
      <c r="K11" s="262">
        <v>88.17</v>
      </c>
      <c r="L11" s="262">
        <v>91.28</v>
      </c>
      <c r="M11" s="262">
        <v>87.92</v>
      </c>
      <c r="N11" s="262">
        <v>112.22</v>
      </c>
      <c r="O11" s="305">
        <v>112.25</v>
      </c>
      <c r="P11" s="308">
        <v>61.47</v>
      </c>
      <c r="Q11" s="262">
        <v>63.33</v>
      </c>
      <c r="R11" s="262">
        <v>69.15</v>
      </c>
      <c r="S11" s="263">
        <f>SUM(F11:R11)-P11</f>
        <v>1063.4856756756756</v>
      </c>
      <c r="T11" s="264">
        <f t="shared" si="1"/>
        <v>13</v>
      </c>
      <c r="U11" s="264"/>
      <c r="V11" s="302">
        <f t="shared" si="3"/>
        <v>-136.64785373608925</v>
      </c>
      <c r="W11" s="322">
        <f t="shared" si="2"/>
        <v>86.53505197505197</v>
      </c>
    </row>
    <row r="12" spans="1:23" s="14" customFormat="1" ht="12.75">
      <c r="A12" s="298">
        <v>8</v>
      </c>
      <c r="B12" s="298">
        <v>7</v>
      </c>
      <c r="C12" s="303" t="s">
        <v>31</v>
      </c>
      <c r="D12" s="303" t="s">
        <v>32</v>
      </c>
      <c r="E12" s="304">
        <v>64</v>
      </c>
      <c r="F12" s="262">
        <v>66.31386861313868</v>
      </c>
      <c r="G12" s="262">
        <v>87.98</v>
      </c>
      <c r="H12" s="262">
        <v>74.31</v>
      </c>
      <c r="I12" s="262">
        <v>107.67</v>
      </c>
      <c r="J12" s="262">
        <v>79.78</v>
      </c>
      <c r="K12" s="262">
        <v>86.38</v>
      </c>
      <c r="L12" s="262">
        <v>83.77</v>
      </c>
      <c r="M12" s="262">
        <v>96.97</v>
      </c>
      <c r="N12" s="262">
        <v>120.03</v>
      </c>
      <c r="O12" s="305">
        <v>112.6</v>
      </c>
      <c r="P12" s="262">
        <v>56.52</v>
      </c>
      <c r="Q12" s="262">
        <v>83.28</v>
      </c>
      <c r="R12" s="262">
        <v>55.78</v>
      </c>
      <c r="S12" s="263">
        <f>SUM(F12:R12)-R12</f>
        <v>1055.6038686131387</v>
      </c>
      <c r="T12" s="264">
        <f t="shared" si="1"/>
        <v>13</v>
      </c>
      <c r="U12" s="264">
        <v>1</v>
      </c>
      <c r="V12" s="302">
        <f t="shared" si="3"/>
        <v>-144.52966079862608</v>
      </c>
      <c r="W12" s="322">
        <f t="shared" si="2"/>
        <v>85.49106681639529</v>
      </c>
    </row>
    <row r="13" spans="1:23" s="14" customFormat="1" ht="12.75">
      <c r="A13" s="298">
        <v>9</v>
      </c>
      <c r="B13" s="298">
        <v>8</v>
      </c>
      <c r="C13" s="303" t="s">
        <v>35</v>
      </c>
      <c r="D13" s="303" t="s">
        <v>36</v>
      </c>
      <c r="E13" s="304">
        <v>65</v>
      </c>
      <c r="F13" s="262">
        <v>76.18644067796608</v>
      </c>
      <c r="G13" s="262">
        <v>79.38</v>
      </c>
      <c r="H13" s="262">
        <v>56.51</v>
      </c>
      <c r="I13" s="262">
        <v>101.58</v>
      </c>
      <c r="J13" s="262">
        <v>93.48</v>
      </c>
      <c r="K13" s="262">
        <v>89.94</v>
      </c>
      <c r="L13" s="262">
        <v>84.61</v>
      </c>
      <c r="M13" s="262">
        <v>97.6</v>
      </c>
      <c r="N13" s="262">
        <v>117.38</v>
      </c>
      <c r="O13" s="305">
        <v>111.27</v>
      </c>
      <c r="P13" s="262">
        <v>63.32</v>
      </c>
      <c r="Q13" s="262">
        <v>71.63</v>
      </c>
      <c r="R13" s="262">
        <v>65.97</v>
      </c>
      <c r="S13" s="263">
        <f>SUM(F13:R13)-H13</f>
        <v>1052.3464406779663</v>
      </c>
      <c r="T13" s="264">
        <f t="shared" si="1"/>
        <v>13</v>
      </c>
      <c r="U13" s="264">
        <v>1</v>
      </c>
      <c r="V13" s="302">
        <f t="shared" si="3"/>
        <v>-147.78708873379856</v>
      </c>
      <c r="W13" s="322">
        <f t="shared" si="2"/>
        <v>85.29664928292048</v>
      </c>
    </row>
    <row r="14" spans="1:23" s="14" customFormat="1" ht="12.75">
      <c r="A14" s="298">
        <v>10</v>
      </c>
      <c r="B14" s="298">
        <v>10</v>
      </c>
      <c r="C14" s="303" t="s">
        <v>41</v>
      </c>
      <c r="D14" s="303" t="s">
        <v>34</v>
      </c>
      <c r="E14" s="304">
        <v>70</v>
      </c>
      <c r="F14" s="262">
        <v>71.93227091633464</v>
      </c>
      <c r="G14" s="262">
        <v>82.65</v>
      </c>
      <c r="H14" s="262">
        <v>56.08</v>
      </c>
      <c r="I14" s="262">
        <v>107.7</v>
      </c>
      <c r="J14" s="262">
        <v>72.65</v>
      </c>
      <c r="K14" s="262">
        <v>74.45</v>
      </c>
      <c r="L14" s="262">
        <v>92.2</v>
      </c>
      <c r="M14" s="262">
        <v>102.72</v>
      </c>
      <c r="N14" s="262">
        <v>119.48</v>
      </c>
      <c r="O14" s="305">
        <v>116.62</v>
      </c>
      <c r="P14" s="262">
        <v>50.48</v>
      </c>
      <c r="Q14" s="262">
        <v>80.3</v>
      </c>
      <c r="R14" s="262">
        <v>54.5</v>
      </c>
      <c r="S14" s="263">
        <f>SUM(F14:R14)-P14</f>
        <v>1031.2822709163347</v>
      </c>
      <c r="T14" s="264">
        <f t="shared" si="1"/>
        <v>13</v>
      </c>
      <c r="U14" s="264">
        <v>2</v>
      </c>
      <c r="V14" s="302">
        <f t="shared" si="3"/>
        <v>-168.8512584954301</v>
      </c>
      <c r="W14" s="322">
        <f t="shared" si="2"/>
        <v>83.2124823781796</v>
      </c>
    </row>
    <row r="15" spans="1:23" s="14" customFormat="1" ht="12.75">
      <c r="A15" s="298">
        <v>11</v>
      </c>
      <c r="B15" s="298">
        <v>11</v>
      </c>
      <c r="C15" s="303" t="s">
        <v>37</v>
      </c>
      <c r="D15" s="303" t="s">
        <v>38</v>
      </c>
      <c r="E15" s="304">
        <v>70</v>
      </c>
      <c r="F15" s="262">
        <v>74.42148760330578</v>
      </c>
      <c r="G15" s="262">
        <v>85.08</v>
      </c>
      <c r="H15" s="262">
        <v>67.95</v>
      </c>
      <c r="I15" s="262">
        <v>103.42</v>
      </c>
      <c r="J15" s="262">
        <v>90.22</v>
      </c>
      <c r="K15" s="262">
        <v>85.1</v>
      </c>
      <c r="L15" s="262">
        <v>88.95</v>
      </c>
      <c r="M15" s="262">
        <v>79.71</v>
      </c>
      <c r="N15" s="262">
        <v>116.55</v>
      </c>
      <c r="O15" s="305">
        <v>114.3</v>
      </c>
      <c r="P15" s="262">
        <v>54.12</v>
      </c>
      <c r="Q15" s="262">
        <v>66.85</v>
      </c>
      <c r="R15" s="262">
        <v>43.68</v>
      </c>
      <c r="S15" s="263">
        <f>SUM(F15:R15)-R15</f>
        <v>1026.6714876033059</v>
      </c>
      <c r="T15" s="264">
        <f t="shared" si="1"/>
        <v>13</v>
      </c>
      <c r="U15" s="264">
        <v>1</v>
      </c>
      <c r="V15" s="302">
        <f t="shared" si="3"/>
        <v>-173.46204180845893</v>
      </c>
      <c r="W15" s="322">
        <f t="shared" si="2"/>
        <v>82.33472981563892</v>
      </c>
    </row>
    <row r="16" spans="1:23" s="14" customFormat="1" ht="12.75">
      <c r="A16" s="298">
        <v>12</v>
      </c>
      <c r="B16" s="298">
        <v>12</v>
      </c>
      <c r="C16" s="309" t="s">
        <v>39</v>
      </c>
      <c r="D16" s="309" t="s">
        <v>40</v>
      </c>
      <c r="E16" s="304">
        <v>74</v>
      </c>
      <c r="F16" s="262">
        <v>84.24528301886792</v>
      </c>
      <c r="G16" s="262">
        <v>91.82</v>
      </c>
      <c r="H16" s="262">
        <v>68.37</v>
      </c>
      <c r="I16" s="262">
        <v>99.88</v>
      </c>
      <c r="J16" s="262">
        <v>81.01</v>
      </c>
      <c r="K16" s="262">
        <v>77.04</v>
      </c>
      <c r="L16" s="262">
        <v>81.5</v>
      </c>
      <c r="M16" s="262">
        <v>85.88</v>
      </c>
      <c r="N16" s="262">
        <v>115.29</v>
      </c>
      <c r="O16" s="305">
        <v>115.36</v>
      </c>
      <c r="P16" s="308">
        <v>48.22</v>
      </c>
      <c r="Q16" s="262">
        <v>58.31</v>
      </c>
      <c r="R16" s="262"/>
      <c r="S16" s="263">
        <f>SUM(F16:R16)</f>
        <v>1006.925283018868</v>
      </c>
      <c r="T16" s="264">
        <f t="shared" si="1"/>
        <v>12</v>
      </c>
      <c r="U16" s="264">
        <v>7</v>
      </c>
      <c r="V16" s="302">
        <f t="shared" si="3"/>
        <v>-193.20824639289685</v>
      </c>
      <c r="W16" s="322">
        <f t="shared" si="2"/>
        <v>83.91044025157233</v>
      </c>
    </row>
    <row r="17" spans="1:23" s="14" customFormat="1" ht="12.75">
      <c r="A17" s="298">
        <v>13</v>
      </c>
      <c r="B17" s="298">
        <v>13</v>
      </c>
      <c r="C17" s="310" t="s">
        <v>42</v>
      </c>
      <c r="D17" s="310" t="s">
        <v>43</v>
      </c>
      <c r="E17" s="304">
        <v>62</v>
      </c>
      <c r="F17" s="262">
        <v>76.18644067796608</v>
      </c>
      <c r="G17" s="262">
        <v>91.68</v>
      </c>
      <c r="H17" s="262">
        <v>62.44</v>
      </c>
      <c r="I17" s="262">
        <v>103.42</v>
      </c>
      <c r="J17" s="262">
        <v>74.36</v>
      </c>
      <c r="K17" s="262">
        <v>81.68</v>
      </c>
      <c r="L17" s="262">
        <v>87.23</v>
      </c>
      <c r="M17" s="262">
        <v>80.12</v>
      </c>
      <c r="N17" s="262">
        <v>114.96</v>
      </c>
      <c r="O17" s="305">
        <v>110.28</v>
      </c>
      <c r="P17" s="262">
        <v>53.86</v>
      </c>
      <c r="Q17" s="262">
        <v>54.32</v>
      </c>
      <c r="R17" s="262">
        <v>67.24</v>
      </c>
      <c r="S17" s="263">
        <f>SUM(F17:R17)-P17</f>
        <v>1003.9164406779661</v>
      </c>
      <c r="T17" s="264">
        <f t="shared" si="1"/>
        <v>13</v>
      </c>
      <c r="U17" s="264"/>
      <c r="V17" s="302">
        <f t="shared" si="3"/>
        <v>-196.21708873379873</v>
      </c>
      <c r="W17" s="322">
        <f t="shared" si="2"/>
        <v>81.3674185136897</v>
      </c>
    </row>
    <row r="18" spans="1:23" s="14" customFormat="1" ht="12.75">
      <c r="A18" s="298">
        <v>14</v>
      </c>
      <c r="B18" s="298">
        <v>14</v>
      </c>
      <c r="C18" s="311" t="s">
        <v>49</v>
      </c>
      <c r="D18" s="311" t="s">
        <v>50</v>
      </c>
      <c r="E18" s="300">
        <v>78</v>
      </c>
      <c r="F18" s="262">
        <v>55.29940119760479</v>
      </c>
      <c r="G18" s="308">
        <v>69.66</v>
      </c>
      <c r="H18" s="262">
        <v>56.93</v>
      </c>
      <c r="I18" s="262">
        <v>96.23</v>
      </c>
      <c r="J18" s="262">
        <v>69.28</v>
      </c>
      <c r="K18" s="262">
        <v>79.52</v>
      </c>
      <c r="L18" s="262">
        <v>81.15</v>
      </c>
      <c r="M18" s="262">
        <v>109.2</v>
      </c>
      <c r="N18" s="262">
        <v>119.86</v>
      </c>
      <c r="O18" s="305">
        <v>103.93</v>
      </c>
      <c r="P18" s="262">
        <v>49.74</v>
      </c>
      <c r="Q18" s="262">
        <v>89.41</v>
      </c>
      <c r="R18" s="262">
        <v>63.42</v>
      </c>
      <c r="S18" s="263">
        <f>SUM(F18:R18)-P18</f>
        <v>993.8894011976047</v>
      </c>
      <c r="T18" s="264">
        <f t="shared" si="1"/>
        <v>13</v>
      </c>
      <c r="U18" s="264">
        <v>5</v>
      </c>
      <c r="V18" s="302">
        <f t="shared" si="3"/>
        <v>-206.24412821416013</v>
      </c>
      <c r="W18" s="322">
        <f t="shared" si="2"/>
        <v>80.27918470750805</v>
      </c>
    </row>
    <row r="19" spans="1:23" s="14" customFormat="1" ht="12.75">
      <c r="A19" s="298">
        <v>15</v>
      </c>
      <c r="B19" s="298">
        <v>19</v>
      </c>
      <c r="C19" s="310" t="s">
        <v>60</v>
      </c>
      <c r="D19" s="310" t="s">
        <v>43</v>
      </c>
      <c r="E19" s="304">
        <v>66</v>
      </c>
      <c r="F19" s="262">
        <v>70.88235294117646</v>
      </c>
      <c r="G19" s="262">
        <v>77.76</v>
      </c>
      <c r="H19" s="262">
        <v>68.8</v>
      </c>
      <c r="I19" s="262">
        <v>102.98</v>
      </c>
      <c r="J19" s="262">
        <v>73.93</v>
      </c>
      <c r="K19" s="262"/>
      <c r="L19" s="262">
        <v>83.52</v>
      </c>
      <c r="M19" s="262">
        <v>84.53</v>
      </c>
      <c r="N19" s="262">
        <v>116.24</v>
      </c>
      <c r="O19" s="305">
        <v>108.78</v>
      </c>
      <c r="P19" s="262">
        <v>48.04</v>
      </c>
      <c r="Q19" s="262">
        <v>64.95</v>
      </c>
      <c r="R19" s="262">
        <v>81.89</v>
      </c>
      <c r="S19" s="263">
        <f>SUM(F19:R19)</f>
        <v>982.3023529411764</v>
      </c>
      <c r="T19" s="264">
        <f t="shared" si="1"/>
        <v>12</v>
      </c>
      <c r="U19" s="264">
        <v>1</v>
      </c>
      <c r="V19" s="302">
        <f t="shared" si="3"/>
        <v>-217.8311764705884</v>
      </c>
      <c r="W19" s="322">
        <f t="shared" si="2"/>
        <v>81.8585294117647</v>
      </c>
    </row>
    <row r="20" spans="1:23" s="14" customFormat="1" ht="12.75">
      <c r="A20" s="298">
        <v>16</v>
      </c>
      <c r="B20" s="298">
        <v>15</v>
      </c>
      <c r="C20" s="312" t="s">
        <v>29</v>
      </c>
      <c r="D20" s="312" t="s">
        <v>30</v>
      </c>
      <c r="E20" s="300">
        <v>92</v>
      </c>
      <c r="F20" s="262">
        <v>96.30434782608694</v>
      </c>
      <c r="G20" s="262">
        <v>101.8</v>
      </c>
      <c r="H20" s="262">
        <v>66.68</v>
      </c>
      <c r="I20" s="262">
        <v>106.58</v>
      </c>
      <c r="J20" s="262">
        <v>71.78</v>
      </c>
      <c r="K20" s="262">
        <v>89.33</v>
      </c>
      <c r="L20" s="262">
        <v>83.22</v>
      </c>
      <c r="M20" s="262">
        <v>84.16</v>
      </c>
      <c r="N20" s="262">
        <v>116.53</v>
      </c>
      <c r="O20" s="305">
        <v>112.15</v>
      </c>
      <c r="P20" s="262">
        <v>49.88</v>
      </c>
      <c r="Q20" s="262"/>
      <c r="R20" s="262"/>
      <c r="S20" s="263">
        <f>SUM(F20:R20)</f>
        <v>978.4143478260869</v>
      </c>
      <c r="T20" s="264">
        <f t="shared" si="1"/>
        <v>11</v>
      </c>
      <c r="U20" s="264">
        <v>3</v>
      </c>
      <c r="V20" s="302">
        <f t="shared" si="3"/>
        <v>-221.71918158567792</v>
      </c>
      <c r="W20" s="322">
        <f t="shared" si="2"/>
        <v>88.94675889328063</v>
      </c>
    </row>
    <row r="21" spans="1:23" s="14" customFormat="1" ht="12.75">
      <c r="A21" s="298">
        <v>17</v>
      </c>
      <c r="B21" s="298">
        <v>16</v>
      </c>
      <c r="C21" s="310" t="s">
        <v>27</v>
      </c>
      <c r="D21" s="310" t="s">
        <v>24</v>
      </c>
      <c r="E21" s="304">
        <v>91</v>
      </c>
      <c r="F21" s="262">
        <v>63.74125874125874</v>
      </c>
      <c r="G21" s="262">
        <v>79.75</v>
      </c>
      <c r="H21" s="262">
        <v>70.49</v>
      </c>
      <c r="I21" s="262">
        <v>91.69</v>
      </c>
      <c r="J21" s="262">
        <v>63.72</v>
      </c>
      <c r="K21" s="262">
        <v>82.12</v>
      </c>
      <c r="L21" s="262">
        <v>83.34</v>
      </c>
      <c r="M21" s="262">
        <v>97.5</v>
      </c>
      <c r="N21" s="262">
        <v>106.93</v>
      </c>
      <c r="O21" s="305">
        <v>95.83</v>
      </c>
      <c r="P21" s="262">
        <v>59.1</v>
      </c>
      <c r="Q21" s="262">
        <v>79.29</v>
      </c>
      <c r="R21" s="262">
        <v>62.15</v>
      </c>
      <c r="S21" s="263">
        <f>SUM(F21:R21)-P21</f>
        <v>976.551258741259</v>
      </c>
      <c r="T21" s="264">
        <f t="shared" si="1"/>
        <v>13</v>
      </c>
      <c r="U21" s="264"/>
      <c r="V21" s="302">
        <f t="shared" si="3"/>
        <v>-223.58227067050586</v>
      </c>
      <c r="W21" s="322">
        <f t="shared" si="2"/>
        <v>79.66548144163531</v>
      </c>
    </row>
    <row r="22" spans="1:23" s="14" customFormat="1" ht="12.75">
      <c r="A22" s="298">
        <v>18</v>
      </c>
      <c r="B22" s="298">
        <v>17</v>
      </c>
      <c r="C22" s="310" t="s">
        <v>48</v>
      </c>
      <c r="D22" s="310" t="s">
        <v>36</v>
      </c>
      <c r="E22" s="304">
        <v>48</v>
      </c>
      <c r="F22" s="262">
        <v>73.57142857142857</v>
      </c>
      <c r="G22" s="262">
        <v>76</v>
      </c>
      <c r="H22" s="262">
        <v>48.88</v>
      </c>
      <c r="I22" s="262">
        <v>94.14</v>
      </c>
      <c r="J22" s="262">
        <v>89.9</v>
      </c>
      <c r="K22" s="262">
        <v>78.07</v>
      </c>
      <c r="L22" s="262">
        <v>83.06</v>
      </c>
      <c r="M22" s="262">
        <v>80.21</v>
      </c>
      <c r="N22" s="262">
        <v>110.88</v>
      </c>
      <c r="O22" s="305">
        <v>108.59</v>
      </c>
      <c r="P22" s="262">
        <v>53.14</v>
      </c>
      <c r="Q22" s="262">
        <v>54.9</v>
      </c>
      <c r="R22" s="262">
        <v>67.24</v>
      </c>
      <c r="S22" s="263">
        <f>SUM(F22:R22)-H22</f>
        <v>969.7014285714286</v>
      </c>
      <c r="T22" s="264">
        <f t="shared" si="1"/>
        <v>13</v>
      </c>
      <c r="U22" s="264">
        <v>1</v>
      </c>
      <c r="V22" s="302">
        <f t="shared" si="3"/>
        <v>-230.43210084033626</v>
      </c>
      <c r="W22" s="322">
        <f t="shared" si="2"/>
        <v>78.35241758241759</v>
      </c>
    </row>
    <row r="23" spans="1:23" s="14" customFormat="1" ht="12.75">
      <c r="A23" s="298">
        <v>19</v>
      </c>
      <c r="B23" s="298">
        <v>23</v>
      </c>
      <c r="C23" s="310" t="s">
        <v>23</v>
      </c>
      <c r="D23" s="310" t="s">
        <v>55</v>
      </c>
      <c r="E23" s="300">
        <v>64</v>
      </c>
      <c r="F23" s="262">
        <v>54.70414201183432</v>
      </c>
      <c r="G23" s="262">
        <v>65.07</v>
      </c>
      <c r="H23" s="262">
        <v>81.51</v>
      </c>
      <c r="I23" s="262">
        <v>91.81</v>
      </c>
      <c r="J23" s="262">
        <v>63.71</v>
      </c>
      <c r="K23" s="262">
        <v>86.48</v>
      </c>
      <c r="L23" s="262">
        <v>75.27</v>
      </c>
      <c r="M23" s="262">
        <v>71.1</v>
      </c>
      <c r="N23" s="262">
        <v>104.63</v>
      </c>
      <c r="O23" s="305">
        <v>88.35</v>
      </c>
      <c r="P23" s="308">
        <v>67.29</v>
      </c>
      <c r="Q23" s="262"/>
      <c r="R23" s="262">
        <v>93.99</v>
      </c>
      <c r="S23" s="263">
        <f>SUM(F23:R23)</f>
        <v>943.9141420118343</v>
      </c>
      <c r="T23" s="264">
        <f t="shared" si="1"/>
        <v>12</v>
      </c>
      <c r="U23" s="264">
        <v>2</v>
      </c>
      <c r="V23" s="302">
        <f t="shared" si="3"/>
        <v>-256.2193873999305</v>
      </c>
      <c r="W23" s="322">
        <f t="shared" si="2"/>
        <v>78.65951183431953</v>
      </c>
    </row>
    <row r="24" spans="1:23" s="14" customFormat="1" ht="12.75">
      <c r="A24" s="298">
        <v>20</v>
      </c>
      <c r="B24" s="298">
        <v>18</v>
      </c>
      <c r="C24" s="310" t="s">
        <v>51</v>
      </c>
      <c r="D24" s="310" t="s">
        <v>52</v>
      </c>
      <c r="E24" s="304">
        <v>57</v>
      </c>
      <c r="F24" s="262">
        <v>62.53424657534245</v>
      </c>
      <c r="G24" s="262">
        <v>77.39</v>
      </c>
      <c r="H24" s="262">
        <v>41.68</v>
      </c>
      <c r="I24" s="262">
        <v>101.29</v>
      </c>
      <c r="J24" s="262">
        <v>88.35</v>
      </c>
      <c r="K24" s="262">
        <v>77.19</v>
      </c>
      <c r="L24" s="262">
        <v>87.26</v>
      </c>
      <c r="M24" s="262">
        <v>66.57</v>
      </c>
      <c r="N24" s="262">
        <v>99.93</v>
      </c>
      <c r="O24" s="305">
        <v>111.35</v>
      </c>
      <c r="P24" s="262">
        <v>44.84</v>
      </c>
      <c r="Q24" s="262">
        <v>44.29</v>
      </c>
      <c r="R24" s="262">
        <v>73.61</v>
      </c>
      <c r="S24" s="263">
        <f>SUM(F24:R24)-H24</f>
        <v>934.6042465753426</v>
      </c>
      <c r="T24" s="264">
        <f t="shared" si="1"/>
        <v>13</v>
      </c>
      <c r="U24" s="264"/>
      <c r="V24" s="302">
        <f t="shared" si="3"/>
        <v>-265.5292828364222</v>
      </c>
      <c r="W24" s="322">
        <f t="shared" si="2"/>
        <v>75.09878819810328</v>
      </c>
    </row>
    <row r="25" spans="1:23" s="14" customFormat="1" ht="12.75">
      <c r="A25" s="298">
        <v>21</v>
      </c>
      <c r="B25" s="298">
        <v>20</v>
      </c>
      <c r="C25" s="310" t="s">
        <v>53</v>
      </c>
      <c r="D25" s="310" t="s">
        <v>54</v>
      </c>
      <c r="E25" s="313">
        <v>44</v>
      </c>
      <c r="F25" s="262">
        <v>59.54545454545453</v>
      </c>
      <c r="G25" s="262">
        <v>70.49</v>
      </c>
      <c r="H25" s="262">
        <v>75.15</v>
      </c>
      <c r="I25" s="262">
        <v>82.73</v>
      </c>
      <c r="J25" s="262">
        <v>78.41</v>
      </c>
      <c r="K25" s="262">
        <v>79.86</v>
      </c>
      <c r="L25" s="262">
        <v>77.75</v>
      </c>
      <c r="M25" s="262">
        <v>67.58</v>
      </c>
      <c r="N25" s="262">
        <v>100.69</v>
      </c>
      <c r="O25" s="305">
        <v>97.77</v>
      </c>
      <c r="P25" s="262">
        <v>58.53</v>
      </c>
      <c r="Q25" s="262">
        <v>49.41</v>
      </c>
      <c r="R25" s="262">
        <v>78.71</v>
      </c>
      <c r="S25" s="263">
        <f>SUM(F25:R25)-Q25</f>
        <v>927.2154545454546</v>
      </c>
      <c r="T25" s="264">
        <f t="shared" si="1"/>
        <v>13</v>
      </c>
      <c r="U25" s="264"/>
      <c r="V25" s="302">
        <f t="shared" si="3"/>
        <v>-272.91807486631023</v>
      </c>
      <c r="W25" s="322">
        <f t="shared" si="2"/>
        <v>75.12503496503497</v>
      </c>
    </row>
    <row r="26" spans="1:23" s="14" customFormat="1" ht="12.75">
      <c r="A26" s="298">
        <v>22</v>
      </c>
      <c r="B26" s="298">
        <v>25</v>
      </c>
      <c r="C26" s="314" t="s">
        <v>44</v>
      </c>
      <c r="D26" s="314" t="s">
        <v>45</v>
      </c>
      <c r="E26" s="304">
        <v>77</v>
      </c>
      <c r="F26" s="262">
        <v>81.71232876712328</v>
      </c>
      <c r="G26" s="262">
        <v>93.29</v>
      </c>
      <c r="H26" s="262">
        <v>65.41</v>
      </c>
      <c r="I26" s="262">
        <v>93.47</v>
      </c>
      <c r="J26" s="262">
        <v>71.32</v>
      </c>
      <c r="K26" s="262">
        <v>84.8</v>
      </c>
      <c r="L26" s="262">
        <v>77.81</v>
      </c>
      <c r="M26" s="262">
        <v>63.76</v>
      </c>
      <c r="N26" s="262">
        <v>100.58</v>
      </c>
      <c r="O26" s="305"/>
      <c r="P26" s="308">
        <v>59.41</v>
      </c>
      <c r="Q26" s="262">
        <v>46.78</v>
      </c>
      <c r="R26" s="262">
        <v>85.71</v>
      </c>
      <c r="S26" s="263">
        <f aca="true" t="shared" si="4" ref="S26:S36">SUM(F26:R26)</f>
        <v>924.0523287671233</v>
      </c>
      <c r="T26" s="264">
        <f t="shared" si="1"/>
        <v>12</v>
      </c>
      <c r="U26" s="264">
        <v>5</v>
      </c>
      <c r="V26" s="302">
        <f t="shared" si="3"/>
        <v>-276.0812006446415</v>
      </c>
      <c r="W26" s="322">
        <f t="shared" si="2"/>
        <v>77.0043607305936</v>
      </c>
    </row>
    <row r="27" spans="1:23" s="14" customFormat="1" ht="12.75">
      <c r="A27" s="298">
        <v>23</v>
      </c>
      <c r="B27" s="298">
        <v>21</v>
      </c>
      <c r="C27" s="310" t="s">
        <v>21</v>
      </c>
      <c r="D27" s="310" t="s">
        <v>36</v>
      </c>
      <c r="E27" s="304">
        <v>74</v>
      </c>
      <c r="F27" s="262">
        <v>71.66666666666666</v>
      </c>
      <c r="G27" s="262">
        <v>80.1</v>
      </c>
      <c r="H27" s="262">
        <v>57.78</v>
      </c>
      <c r="I27" s="262">
        <v>94.47</v>
      </c>
      <c r="J27" s="262">
        <v>68.89</v>
      </c>
      <c r="K27" s="262">
        <v>88.13</v>
      </c>
      <c r="L27" s="262">
        <v>77.88</v>
      </c>
      <c r="M27" s="262">
        <v>82.03</v>
      </c>
      <c r="N27" s="262">
        <v>106</v>
      </c>
      <c r="O27" s="305">
        <v>91.51</v>
      </c>
      <c r="P27" s="262"/>
      <c r="Q27" s="262">
        <v>75.91</v>
      </c>
      <c r="R27" s="262">
        <v>23.29</v>
      </c>
      <c r="S27" s="263">
        <f t="shared" si="4"/>
        <v>917.6566666666665</v>
      </c>
      <c r="T27" s="264">
        <f t="shared" si="1"/>
        <v>12</v>
      </c>
      <c r="U27" s="264"/>
      <c r="V27" s="302">
        <f t="shared" si="3"/>
        <v>-282.4768627450983</v>
      </c>
      <c r="W27" s="322">
        <f t="shared" si="2"/>
        <v>76.47138888888888</v>
      </c>
    </row>
    <row r="28" spans="1:23" s="14" customFormat="1" ht="12.75">
      <c r="A28" s="298">
        <v>24</v>
      </c>
      <c r="B28" s="298">
        <v>24</v>
      </c>
      <c r="C28" s="310" t="s">
        <v>71</v>
      </c>
      <c r="D28" s="310" t="s">
        <v>36</v>
      </c>
      <c r="E28" s="304">
        <v>78</v>
      </c>
      <c r="F28" s="262">
        <v>48.97905759162304</v>
      </c>
      <c r="G28" s="262"/>
      <c r="H28" s="262">
        <v>49.31</v>
      </c>
      <c r="I28" s="262">
        <v>76.41</v>
      </c>
      <c r="J28" s="262">
        <v>85.58</v>
      </c>
      <c r="K28" s="262">
        <v>87.57</v>
      </c>
      <c r="L28" s="262">
        <v>68.92</v>
      </c>
      <c r="M28" s="262">
        <v>84.94</v>
      </c>
      <c r="N28" s="262">
        <v>101.77</v>
      </c>
      <c r="O28" s="305">
        <v>91.93</v>
      </c>
      <c r="P28" s="262">
        <v>65.09</v>
      </c>
      <c r="Q28" s="262">
        <v>82.27</v>
      </c>
      <c r="R28" s="262">
        <v>57.05</v>
      </c>
      <c r="S28" s="263">
        <f t="shared" si="4"/>
        <v>899.8190575916229</v>
      </c>
      <c r="T28" s="264">
        <f t="shared" si="1"/>
        <v>12</v>
      </c>
      <c r="U28" s="264">
        <v>1</v>
      </c>
      <c r="V28" s="302">
        <f t="shared" si="3"/>
        <v>-300.3144718201419</v>
      </c>
      <c r="W28" s="322">
        <f t="shared" si="2"/>
        <v>74.98492146596858</v>
      </c>
    </row>
    <row r="29" spans="1:23" s="14" customFormat="1" ht="12.75">
      <c r="A29" s="298">
        <v>25</v>
      </c>
      <c r="B29" s="298">
        <v>26</v>
      </c>
      <c r="C29" s="310" t="s">
        <v>65</v>
      </c>
      <c r="D29" s="310" t="s">
        <v>43</v>
      </c>
      <c r="E29" s="304">
        <v>50</v>
      </c>
      <c r="F29" s="262">
        <v>61.37583892617448</v>
      </c>
      <c r="G29" s="262">
        <v>68.51</v>
      </c>
      <c r="H29" s="262">
        <v>73.46</v>
      </c>
      <c r="I29" s="262">
        <v>92.37</v>
      </c>
      <c r="J29" s="262">
        <v>79.26</v>
      </c>
      <c r="K29" s="262">
        <v>77.98</v>
      </c>
      <c r="L29" s="262">
        <v>74.91</v>
      </c>
      <c r="M29" s="262"/>
      <c r="N29" s="262">
        <v>100.5</v>
      </c>
      <c r="O29" s="305">
        <v>97.77</v>
      </c>
      <c r="P29" s="262">
        <v>59.03</v>
      </c>
      <c r="Q29" s="262">
        <v>48.63</v>
      </c>
      <c r="R29" s="262">
        <v>58.32</v>
      </c>
      <c r="S29" s="263">
        <f t="shared" si="4"/>
        <v>892.1158389261744</v>
      </c>
      <c r="T29" s="264">
        <f t="shared" si="1"/>
        <v>12</v>
      </c>
      <c r="U29" s="264"/>
      <c r="V29" s="302">
        <f t="shared" si="3"/>
        <v>-308.0176904855904</v>
      </c>
      <c r="W29" s="322">
        <f t="shared" si="2"/>
        <v>74.34298657718121</v>
      </c>
    </row>
    <row r="30" spans="1:23" s="14" customFormat="1" ht="12.75">
      <c r="A30" s="298">
        <v>26</v>
      </c>
      <c r="B30" s="298">
        <v>29</v>
      </c>
      <c r="C30" s="310" t="s">
        <v>70</v>
      </c>
      <c r="D30" s="310" t="s">
        <v>43</v>
      </c>
      <c r="E30" s="304">
        <v>66</v>
      </c>
      <c r="F30" s="262">
        <v>61.37583892617448</v>
      </c>
      <c r="G30" s="262"/>
      <c r="H30" s="262">
        <v>72.19</v>
      </c>
      <c r="I30" s="262">
        <v>90.94</v>
      </c>
      <c r="J30" s="262">
        <v>64.56</v>
      </c>
      <c r="K30" s="262">
        <v>76.11</v>
      </c>
      <c r="L30" s="262">
        <v>68.52</v>
      </c>
      <c r="M30" s="262">
        <v>71.51</v>
      </c>
      <c r="N30" s="262">
        <v>96.42</v>
      </c>
      <c r="O30" s="305">
        <v>90.28</v>
      </c>
      <c r="P30" s="262">
        <v>60.11</v>
      </c>
      <c r="Q30" s="262">
        <v>57.12</v>
      </c>
      <c r="R30" s="262">
        <v>70.43</v>
      </c>
      <c r="S30" s="263">
        <f t="shared" si="4"/>
        <v>879.5658389261744</v>
      </c>
      <c r="T30" s="264">
        <f t="shared" si="1"/>
        <v>12</v>
      </c>
      <c r="U30" s="264"/>
      <c r="V30" s="302">
        <f t="shared" si="3"/>
        <v>-320.56769048559045</v>
      </c>
      <c r="W30" s="322">
        <f t="shared" si="2"/>
        <v>73.29715324384786</v>
      </c>
    </row>
    <row r="31" spans="1:23" s="14" customFormat="1" ht="12.75">
      <c r="A31" s="298">
        <v>27</v>
      </c>
      <c r="B31" s="298">
        <v>30</v>
      </c>
      <c r="C31" s="310" t="s">
        <v>48</v>
      </c>
      <c r="D31" s="310" t="s">
        <v>62</v>
      </c>
      <c r="E31" s="304">
        <v>50</v>
      </c>
      <c r="F31" s="262">
        <v>70.11627906976743</v>
      </c>
      <c r="G31" s="262">
        <v>73.15</v>
      </c>
      <c r="H31" s="262">
        <v>77.69</v>
      </c>
      <c r="I31" s="262">
        <v>94.09</v>
      </c>
      <c r="J31" s="262">
        <v>80.21</v>
      </c>
      <c r="K31" s="262">
        <v>81.09</v>
      </c>
      <c r="L31" s="262"/>
      <c r="M31" s="262">
        <v>67.73</v>
      </c>
      <c r="N31" s="262">
        <v>100.76</v>
      </c>
      <c r="O31" s="305">
        <v>111.13</v>
      </c>
      <c r="P31" s="262">
        <v>50.84</v>
      </c>
      <c r="Q31" s="262"/>
      <c r="R31" s="262">
        <v>65.33</v>
      </c>
      <c r="S31" s="263">
        <f t="shared" si="4"/>
        <v>872.1362790697675</v>
      </c>
      <c r="T31" s="264">
        <f t="shared" si="1"/>
        <v>11</v>
      </c>
      <c r="U31" s="264"/>
      <c r="V31" s="302">
        <f t="shared" si="3"/>
        <v>-327.9972503419973</v>
      </c>
      <c r="W31" s="322">
        <f t="shared" si="2"/>
        <v>79.28511627906977</v>
      </c>
    </row>
    <row r="32" spans="1:23" s="14" customFormat="1" ht="12.75">
      <c r="A32" s="298">
        <v>28</v>
      </c>
      <c r="B32" s="298">
        <v>22</v>
      </c>
      <c r="C32" s="312" t="s">
        <v>19</v>
      </c>
      <c r="D32" s="312" t="s">
        <v>20</v>
      </c>
      <c r="E32" s="304">
        <v>77</v>
      </c>
      <c r="F32" s="262">
        <v>86.55339805825243</v>
      </c>
      <c r="G32" s="262">
        <v>95.47</v>
      </c>
      <c r="H32" s="262">
        <v>68.8</v>
      </c>
      <c r="I32" s="262">
        <v>115.31</v>
      </c>
      <c r="J32" s="262">
        <v>96.34</v>
      </c>
      <c r="K32" s="262">
        <v>90.69</v>
      </c>
      <c r="L32" s="262">
        <v>88.85</v>
      </c>
      <c r="M32" s="262">
        <v>104.19</v>
      </c>
      <c r="N32" s="262">
        <v>122.41</v>
      </c>
      <c r="O32" s="305"/>
      <c r="P32" s="262"/>
      <c r="Q32" s="262"/>
      <c r="R32" s="262"/>
      <c r="S32" s="263">
        <f t="shared" si="4"/>
        <v>868.6133980582523</v>
      </c>
      <c r="T32" s="264">
        <f t="shared" si="1"/>
        <v>9</v>
      </c>
      <c r="U32" s="264">
        <v>4</v>
      </c>
      <c r="V32" s="302">
        <f t="shared" si="3"/>
        <v>-331.5201313535125</v>
      </c>
      <c r="W32" s="322">
        <f t="shared" si="2"/>
        <v>96.51259978425026</v>
      </c>
    </row>
    <row r="33" spans="1:23" s="14" customFormat="1" ht="12.75">
      <c r="A33" s="298">
        <v>29</v>
      </c>
      <c r="B33" s="298">
        <v>28</v>
      </c>
      <c r="C33" s="314" t="s">
        <v>58</v>
      </c>
      <c r="D33" s="314" t="s">
        <v>59</v>
      </c>
      <c r="E33" s="304">
        <v>67</v>
      </c>
      <c r="F33" s="262">
        <v>63.33333333333333</v>
      </c>
      <c r="G33" s="262">
        <v>72.12</v>
      </c>
      <c r="H33" s="262">
        <v>59.47</v>
      </c>
      <c r="I33" s="262">
        <v>89.29</v>
      </c>
      <c r="J33" s="262">
        <v>69.88</v>
      </c>
      <c r="K33" s="262">
        <v>66.93</v>
      </c>
      <c r="L33" s="262">
        <v>68.92</v>
      </c>
      <c r="M33" s="262">
        <v>83.04</v>
      </c>
      <c r="N33" s="262">
        <v>103.94</v>
      </c>
      <c r="O33" s="305">
        <v>93.59</v>
      </c>
      <c r="P33" s="262">
        <v>51.81</v>
      </c>
      <c r="Q33" s="262"/>
      <c r="R33" s="262">
        <v>43.68</v>
      </c>
      <c r="S33" s="263">
        <f t="shared" si="4"/>
        <v>866.0033333333334</v>
      </c>
      <c r="T33" s="264">
        <f t="shared" si="1"/>
        <v>12</v>
      </c>
      <c r="U33" s="264"/>
      <c r="V33" s="302">
        <f t="shared" si="3"/>
        <v>-334.13019607843137</v>
      </c>
      <c r="W33" s="322">
        <f t="shared" si="2"/>
        <v>72.16694444444445</v>
      </c>
    </row>
    <row r="34" spans="1:23" s="14" customFormat="1" ht="12.75">
      <c r="A34" s="298">
        <v>30</v>
      </c>
      <c r="B34" s="298">
        <v>35</v>
      </c>
      <c r="C34" s="314" t="s">
        <v>63</v>
      </c>
      <c r="D34" s="314" t="s">
        <v>64</v>
      </c>
      <c r="E34" s="304">
        <v>89</v>
      </c>
      <c r="F34" s="262">
        <v>51.28099173553718</v>
      </c>
      <c r="G34" s="262"/>
      <c r="H34" s="262">
        <v>88.71</v>
      </c>
      <c r="I34" s="262">
        <v>90.86</v>
      </c>
      <c r="J34" s="262">
        <v>70.64</v>
      </c>
      <c r="K34" s="262">
        <v>77.29</v>
      </c>
      <c r="L34" s="262">
        <v>68.25</v>
      </c>
      <c r="M34" s="262">
        <v>85.15</v>
      </c>
      <c r="N34" s="262">
        <v>104.66</v>
      </c>
      <c r="O34" s="305"/>
      <c r="P34" s="308">
        <v>50.7</v>
      </c>
      <c r="Q34" s="262">
        <v>71.6</v>
      </c>
      <c r="R34" s="262">
        <v>86.99</v>
      </c>
      <c r="S34" s="263">
        <f t="shared" si="4"/>
        <v>846.1309917355372</v>
      </c>
      <c r="T34" s="264">
        <f t="shared" si="1"/>
        <v>11</v>
      </c>
      <c r="U34" s="264">
        <v>3</v>
      </c>
      <c r="V34" s="302">
        <f t="shared" si="3"/>
        <v>-354.0025376762276</v>
      </c>
      <c r="W34" s="322">
        <f t="shared" si="2"/>
        <v>76.9209992486852</v>
      </c>
    </row>
    <row r="35" spans="1:23" s="14" customFormat="1" ht="12.75">
      <c r="A35" s="298">
        <v>31</v>
      </c>
      <c r="B35" s="298">
        <v>27</v>
      </c>
      <c r="C35" s="310" t="s">
        <v>17</v>
      </c>
      <c r="D35" s="310" t="s">
        <v>43</v>
      </c>
      <c r="E35" s="304"/>
      <c r="F35" s="262"/>
      <c r="G35" s="262">
        <v>111.71</v>
      </c>
      <c r="H35" s="262">
        <v>76</v>
      </c>
      <c r="I35" s="262"/>
      <c r="J35" s="262">
        <v>88.13</v>
      </c>
      <c r="K35" s="262">
        <v>97.12</v>
      </c>
      <c r="L35" s="262"/>
      <c r="M35" s="262">
        <v>88.11</v>
      </c>
      <c r="N35" s="262">
        <v>113.88</v>
      </c>
      <c r="O35" s="301">
        <v>123.9</v>
      </c>
      <c r="P35" s="262">
        <v>61.17</v>
      </c>
      <c r="Q35" s="262">
        <v>65.21</v>
      </c>
      <c r="R35" s="262"/>
      <c r="S35" s="263">
        <f t="shared" si="4"/>
        <v>825.23</v>
      </c>
      <c r="T35" s="264">
        <f t="shared" si="1"/>
        <v>9</v>
      </c>
      <c r="U35" s="264">
        <v>1</v>
      </c>
      <c r="V35" s="302">
        <f t="shared" si="3"/>
        <v>-374.9035294117648</v>
      </c>
      <c r="W35" s="322">
        <f t="shared" si="2"/>
        <v>91.69222222222223</v>
      </c>
    </row>
    <row r="36" spans="1:23" s="14" customFormat="1" ht="12.75">
      <c r="A36" s="298">
        <v>32</v>
      </c>
      <c r="B36" s="298">
        <v>33</v>
      </c>
      <c r="C36" s="310" t="s">
        <v>85</v>
      </c>
      <c r="D36" s="310" t="s">
        <v>24</v>
      </c>
      <c r="E36" s="304">
        <v>75</v>
      </c>
      <c r="F36" s="262"/>
      <c r="G36" s="262"/>
      <c r="H36" s="262">
        <v>58.2</v>
      </c>
      <c r="I36" s="262">
        <v>86.85</v>
      </c>
      <c r="J36" s="262">
        <v>68.84</v>
      </c>
      <c r="K36" s="262">
        <v>72.57</v>
      </c>
      <c r="L36" s="262">
        <v>86.22</v>
      </c>
      <c r="M36" s="262">
        <v>79.82</v>
      </c>
      <c r="N36" s="262">
        <v>105.1</v>
      </c>
      <c r="O36" s="305">
        <v>104.33</v>
      </c>
      <c r="P36" s="262">
        <v>49.62</v>
      </c>
      <c r="Q36" s="262">
        <v>60.78</v>
      </c>
      <c r="R36" s="262">
        <v>43.68</v>
      </c>
      <c r="S36" s="263">
        <f t="shared" si="4"/>
        <v>816.01</v>
      </c>
      <c r="T36" s="264">
        <f t="shared" si="1"/>
        <v>11</v>
      </c>
      <c r="U36" s="264"/>
      <c r="V36" s="302">
        <f t="shared" si="3"/>
        <v>-384.1235294117648</v>
      </c>
      <c r="W36" s="322">
        <f t="shared" si="2"/>
        <v>74.18272727272728</v>
      </c>
    </row>
    <row r="37" spans="1:23" s="14" customFormat="1" ht="12.75">
      <c r="A37" s="298">
        <v>33</v>
      </c>
      <c r="B37" s="298">
        <v>31</v>
      </c>
      <c r="C37" s="314" t="s">
        <v>68</v>
      </c>
      <c r="D37" s="314" t="s">
        <v>69</v>
      </c>
      <c r="E37" s="304">
        <v>66</v>
      </c>
      <c r="F37" s="262">
        <v>50.405405405405396</v>
      </c>
      <c r="G37" s="262">
        <v>56.81</v>
      </c>
      <c r="H37" s="262">
        <v>68.37</v>
      </c>
      <c r="I37" s="262">
        <v>72.17</v>
      </c>
      <c r="J37" s="262">
        <v>66.47</v>
      </c>
      <c r="K37" s="262">
        <v>68.02</v>
      </c>
      <c r="L37" s="262">
        <v>63.61</v>
      </c>
      <c r="M37" s="262">
        <v>73.66</v>
      </c>
      <c r="N37" s="262">
        <v>89.7</v>
      </c>
      <c r="O37" s="305">
        <v>82.36</v>
      </c>
      <c r="P37" s="262">
        <v>52.66</v>
      </c>
      <c r="Q37" s="262">
        <v>46.58</v>
      </c>
      <c r="R37" s="262">
        <v>59.6</v>
      </c>
      <c r="S37" s="263">
        <f>SUM(F37:R37)-Q37</f>
        <v>803.8354054054054</v>
      </c>
      <c r="T37" s="264">
        <f aca="true" t="shared" si="5" ref="T37:T54">COUNTA(F37:R37)</f>
        <v>13</v>
      </c>
      <c r="U37" s="264">
        <v>2</v>
      </c>
      <c r="V37" s="302">
        <f t="shared" si="3"/>
        <v>-396.29812400635944</v>
      </c>
      <c r="W37" s="322">
        <f t="shared" si="2"/>
        <v>65.41656964656964</v>
      </c>
    </row>
    <row r="38" spans="1:23" s="14" customFormat="1" ht="12.75">
      <c r="A38" s="298">
        <v>34</v>
      </c>
      <c r="B38" s="298">
        <v>37</v>
      </c>
      <c r="C38" s="310" t="s">
        <v>23</v>
      </c>
      <c r="D38" s="310" t="s">
        <v>61</v>
      </c>
      <c r="E38" s="304">
        <v>91</v>
      </c>
      <c r="F38" s="262">
        <v>50.65217391304347</v>
      </c>
      <c r="G38" s="262">
        <v>53.25</v>
      </c>
      <c r="H38" s="262">
        <v>69.64</v>
      </c>
      <c r="I38" s="262">
        <v>103.12</v>
      </c>
      <c r="J38" s="262">
        <v>64.61</v>
      </c>
      <c r="K38" s="262">
        <v>76.85</v>
      </c>
      <c r="L38" s="262">
        <v>72.95</v>
      </c>
      <c r="M38" s="262">
        <v>71.1</v>
      </c>
      <c r="N38" s="262"/>
      <c r="O38" s="305">
        <v>88.35</v>
      </c>
      <c r="P38" s="262">
        <v>35.07</v>
      </c>
      <c r="Q38" s="262">
        <v>55.67</v>
      </c>
      <c r="R38" s="262">
        <v>57.05</v>
      </c>
      <c r="S38" s="263">
        <f>SUM(F38:R38)</f>
        <v>798.3121739130435</v>
      </c>
      <c r="T38" s="264">
        <f t="shared" si="5"/>
        <v>12</v>
      </c>
      <c r="U38" s="264"/>
      <c r="V38" s="302">
        <f t="shared" si="3"/>
        <v>-401.82135549872135</v>
      </c>
      <c r="W38" s="322">
        <f t="shared" si="2"/>
        <v>66.52601449275362</v>
      </c>
    </row>
    <row r="39" spans="1:23" s="14" customFormat="1" ht="12.75">
      <c r="A39" s="298">
        <v>35</v>
      </c>
      <c r="B39" s="298">
        <v>39</v>
      </c>
      <c r="C39" s="310" t="s">
        <v>89</v>
      </c>
      <c r="D39" s="310" t="s">
        <v>24</v>
      </c>
      <c r="E39" s="300">
        <v>59</v>
      </c>
      <c r="F39" s="262">
        <v>55.755287009063444</v>
      </c>
      <c r="G39" s="262"/>
      <c r="H39" s="262">
        <v>63.71</v>
      </c>
      <c r="I39" s="262">
        <v>80.92</v>
      </c>
      <c r="J39" s="262">
        <v>84.91</v>
      </c>
      <c r="K39" s="262"/>
      <c r="L39" s="262">
        <v>69.32</v>
      </c>
      <c r="M39" s="262">
        <v>63.33</v>
      </c>
      <c r="N39" s="262">
        <v>91.49</v>
      </c>
      <c r="O39" s="301">
        <v>94.3</v>
      </c>
      <c r="P39" s="262">
        <v>53.5</v>
      </c>
      <c r="Q39" s="262">
        <v>51.18</v>
      </c>
      <c r="R39" s="262">
        <v>80.62</v>
      </c>
      <c r="S39" s="263">
        <f>SUM(F39:R39)</f>
        <v>789.0352870090634</v>
      </c>
      <c r="T39" s="264">
        <f t="shared" si="5"/>
        <v>11</v>
      </c>
      <c r="U39" s="264">
        <v>1</v>
      </c>
      <c r="V39" s="302">
        <f t="shared" si="3"/>
        <v>-411.09824240270143</v>
      </c>
      <c r="W39" s="322">
        <f t="shared" si="2"/>
        <v>71.73048063718758</v>
      </c>
    </row>
    <row r="40" spans="1:23" s="14" customFormat="1" ht="12.75">
      <c r="A40" s="298">
        <v>36</v>
      </c>
      <c r="B40" s="298">
        <v>32</v>
      </c>
      <c r="C40" s="314" t="s">
        <v>75</v>
      </c>
      <c r="D40" s="314" t="s">
        <v>40</v>
      </c>
      <c r="E40" s="304">
        <v>68</v>
      </c>
      <c r="F40" s="262">
        <v>39.14634146341463</v>
      </c>
      <c r="G40" s="262">
        <v>61.02</v>
      </c>
      <c r="H40" s="262">
        <v>47.19</v>
      </c>
      <c r="I40" s="262">
        <v>77.41</v>
      </c>
      <c r="J40" s="262">
        <v>58.72</v>
      </c>
      <c r="K40" s="262">
        <v>65.15</v>
      </c>
      <c r="L40" s="262">
        <v>67.66</v>
      </c>
      <c r="M40" s="262">
        <v>73.59</v>
      </c>
      <c r="N40" s="262">
        <v>96.32</v>
      </c>
      <c r="O40" s="305">
        <v>91.61</v>
      </c>
      <c r="P40" s="308">
        <v>51.4</v>
      </c>
      <c r="Q40" s="262">
        <v>48.24</v>
      </c>
      <c r="R40" s="262">
        <v>55.14</v>
      </c>
      <c r="S40" s="263">
        <f>SUM(F40:R40)-H40</f>
        <v>785.4063414634147</v>
      </c>
      <c r="T40" s="264">
        <f t="shared" si="5"/>
        <v>13</v>
      </c>
      <c r="U40" s="264"/>
      <c r="V40" s="302">
        <f t="shared" si="3"/>
        <v>-414.7271879483501</v>
      </c>
      <c r="W40" s="322">
        <f t="shared" si="2"/>
        <v>64.04587242026267</v>
      </c>
    </row>
    <row r="41" spans="1:23" s="14" customFormat="1" ht="12.75">
      <c r="A41" s="298">
        <v>37</v>
      </c>
      <c r="B41" s="298">
        <v>34</v>
      </c>
      <c r="C41" s="310" t="s">
        <v>73</v>
      </c>
      <c r="D41" s="310" t="s">
        <v>74</v>
      </c>
      <c r="E41" s="304">
        <v>54</v>
      </c>
      <c r="F41" s="262">
        <v>38.734939759036145</v>
      </c>
      <c r="G41" s="262">
        <v>57.65</v>
      </c>
      <c r="H41" s="262">
        <v>65.41</v>
      </c>
      <c r="I41" s="262">
        <v>67.26</v>
      </c>
      <c r="J41" s="262">
        <v>63.9</v>
      </c>
      <c r="K41" s="262">
        <v>62.33</v>
      </c>
      <c r="L41" s="262">
        <v>62.73</v>
      </c>
      <c r="M41" s="262">
        <v>79.97</v>
      </c>
      <c r="N41" s="262">
        <v>84.86</v>
      </c>
      <c r="O41" s="305">
        <v>73.86</v>
      </c>
      <c r="P41" s="262">
        <v>53.63</v>
      </c>
      <c r="Q41" s="262">
        <v>61.24</v>
      </c>
      <c r="R41" s="262">
        <v>44.95</v>
      </c>
      <c r="S41" s="263">
        <f>SUM(F41:R41)-F41</f>
        <v>777.7900000000001</v>
      </c>
      <c r="T41" s="264">
        <f t="shared" si="5"/>
        <v>13</v>
      </c>
      <c r="U41" s="264"/>
      <c r="V41" s="302">
        <f t="shared" si="3"/>
        <v>-422.34352941176473</v>
      </c>
      <c r="W41" s="322">
        <f t="shared" si="2"/>
        <v>62.80961075069509</v>
      </c>
    </row>
    <row r="42" spans="1:23" s="14" customFormat="1" ht="12.75">
      <c r="A42" s="298">
        <v>38</v>
      </c>
      <c r="B42" s="298">
        <v>36</v>
      </c>
      <c r="C42" s="314" t="s">
        <v>46</v>
      </c>
      <c r="D42" s="314" t="s">
        <v>47</v>
      </c>
      <c r="E42" s="304">
        <v>74</v>
      </c>
      <c r="F42" s="262">
        <v>68.63636363636363</v>
      </c>
      <c r="G42" s="262">
        <v>78.57</v>
      </c>
      <c r="H42" s="262">
        <v>42.53</v>
      </c>
      <c r="I42" s="262">
        <v>94.8</v>
      </c>
      <c r="J42" s="262">
        <v>81.33</v>
      </c>
      <c r="K42" s="262">
        <v>83.75</v>
      </c>
      <c r="L42" s="262">
        <v>86.12</v>
      </c>
      <c r="M42" s="262">
        <v>93.7</v>
      </c>
      <c r="N42" s="262">
        <v>111.97</v>
      </c>
      <c r="O42" s="305"/>
      <c r="P42" s="262"/>
      <c r="Q42" s="262"/>
      <c r="R42" s="262"/>
      <c r="S42" s="263">
        <f aca="true" t="shared" si="6" ref="S42:S105">SUM(F42:R42)</f>
        <v>741.4063636363637</v>
      </c>
      <c r="T42" s="264">
        <f t="shared" si="5"/>
        <v>9</v>
      </c>
      <c r="U42" s="264">
        <v>5</v>
      </c>
      <c r="V42" s="302">
        <f t="shared" si="3"/>
        <v>-458.7271657754011</v>
      </c>
      <c r="W42" s="322">
        <f t="shared" si="2"/>
        <v>82.37848484848486</v>
      </c>
    </row>
    <row r="43" spans="1:23" s="14" customFormat="1" ht="12.75">
      <c r="A43" s="298">
        <v>39</v>
      </c>
      <c r="B43" s="298">
        <v>38</v>
      </c>
      <c r="C43" s="310" t="s">
        <v>78</v>
      </c>
      <c r="D43" s="310" t="s">
        <v>79</v>
      </c>
      <c r="E43" s="304">
        <v>76</v>
      </c>
      <c r="F43" s="262">
        <v>67.453531598513</v>
      </c>
      <c r="G43" s="262">
        <v>80.56</v>
      </c>
      <c r="H43" s="262">
        <v>79.81</v>
      </c>
      <c r="I43" s="262">
        <v>96.54</v>
      </c>
      <c r="J43" s="262"/>
      <c r="K43" s="262"/>
      <c r="L43" s="262">
        <v>66.27</v>
      </c>
      <c r="M43" s="262">
        <v>79.74</v>
      </c>
      <c r="N43" s="262">
        <v>103.29</v>
      </c>
      <c r="O43" s="305">
        <v>97.96</v>
      </c>
      <c r="P43" s="262">
        <v>65.27</v>
      </c>
      <c r="Q43" s="262"/>
      <c r="R43" s="262"/>
      <c r="S43" s="263">
        <f t="shared" si="6"/>
        <v>736.893531598513</v>
      </c>
      <c r="T43" s="264">
        <f t="shared" si="5"/>
        <v>9</v>
      </c>
      <c r="U43" s="264">
        <v>1</v>
      </c>
      <c r="V43" s="302">
        <f t="shared" si="3"/>
        <v>-463.23999781325176</v>
      </c>
      <c r="W43" s="322">
        <f t="shared" si="2"/>
        <v>81.87705906650145</v>
      </c>
    </row>
    <row r="44" spans="1:23" s="14" customFormat="1" ht="12.75">
      <c r="A44" s="298">
        <v>40</v>
      </c>
      <c r="B44" s="298">
        <v>40</v>
      </c>
      <c r="C44" s="315" t="s">
        <v>56</v>
      </c>
      <c r="D44" s="315" t="s">
        <v>57</v>
      </c>
      <c r="E44" s="304">
        <v>74</v>
      </c>
      <c r="F44" s="262">
        <v>71.40316205533595</v>
      </c>
      <c r="G44" s="262">
        <v>76.79</v>
      </c>
      <c r="H44" s="262">
        <v>73.03</v>
      </c>
      <c r="I44" s="262">
        <v>97.21</v>
      </c>
      <c r="J44" s="262">
        <v>89.77</v>
      </c>
      <c r="K44" s="262">
        <v>88.4</v>
      </c>
      <c r="L44" s="262">
        <v>89.66</v>
      </c>
      <c r="M44" s="262"/>
      <c r="N44" s="262"/>
      <c r="O44" s="305">
        <v>112.32</v>
      </c>
      <c r="P44" s="262"/>
      <c r="Q44" s="262"/>
      <c r="R44" s="262"/>
      <c r="S44" s="263">
        <f t="shared" si="6"/>
        <v>698.5831620553358</v>
      </c>
      <c r="T44" s="264">
        <f t="shared" si="5"/>
        <v>8</v>
      </c>
      <c r="U44" s="264"/>
      <c r="V44" s="302">
        <f t="shared" si="3"/>
        <v>-501.550367356429</v>
      </c>
      <c r="W44" s="322">
        <f t="shared" si="2"/>
        <v>87.32289525691698</v>
      </c>
    </row>
    <row r="45" spans="1:23" s="14" customFormat="1" ht="12.75">
      <c r="A45" s="298">
        <v>41</v>
      </c>
      <c r="B45" s="298">
        <v>41</v>
      </c>
      <c r="C45" s="310" t="s">
        <v>31</v>
      </c>
      <c r="D45" s="310" t="s">
        <v>18</v>
      </c>
      <c r="E45" s="313"/>
      <c r="F45" s="262">
        <v>57.17391304347826</v>
      </c>
      <c r="G45" s="262">
        <v>68.78</v>
      </c>
      <c r="H45" s="262">
        <v>74.73</v>
      </c>
      <c r="I45" s="262"/>
      <c r="J45" s="262"/>
      <c r="K45" s="262"/>
      <c r="L45" s="262">
        <v>83.88</v>
      </c>
      <c r="M45" s="262">
        <v>78.88</v>
      </c>
      <c r="N45" s="262">
        <v>105.52</v>
      </c>
      <c r="O45" s="305">
        <v>94.89</v>
      </c>
      <c r="P45" s="262">
        <v>52.7</v>
      </c>
      <c r="Q45" s="262"/>
      <c r="R45" s="262">
        <v>22.02</v>
      </c>
      <c r="S45" s="263">
        <f t="shared" si="6"/>
        <v>638.5739130434782</v>
      </c>
      <c r="T45" s="264">
        <f t="shared" si="5"/>
        <v>9</v>
      </c>
      <c r="U45" s="264"/>
      <c r="V45" s="302">
        <f t="shared" si="3"/>
        <v>-561.5596163682866</v>
      </c>
      <c r="W45" s="322">
        <f t="shared" si="2"/>
        <v>70.95265700483091</v>
      </c>
    </row>
    <row r="46" spans="1:23" s="14" customFormat="1" ht="12.75">
      <c r="A46" s="298">
        <v>42</v>
      </c>
      <c r="B46" s="298">
        <v>43</v>
      </c>
      <c r="C46" s="314" t="s">
        <v>66</v>
      </c>
      <c r="D46" s="314" t="s">
        <v>67</v>
      </c>
      <c r="E46" s="313">
        <v>77</v>
      </c>
      <c r="F46" s="262"/>
      <c r="G46" s="262">
        <v>71.46</v>
      </c>
      <c r="H46" s="262">
        <v>60.75</v>
      </c>
      <c r="I46" s="262">
        <v>87.5</v>
      </c>
      <c r="J46" s="262">
        <v>58.07</v>
      </c>
      <c r="K46" s="262">
        <v>78.76</v>
      </c>
      <c r="L46" s="262">
        <v>82.25</v>
      </c>
      <c r="M46" s="262">
        <v>84.91</v>
      </c>
      <c r="N46" s="262"/>
      <c r="O46" s="305"/>
      <c r="P46" s="262">
        <v>63.93</v>
      </c>
      <c r="Q46" s="262"/>
      <c r="R46" s="262">
        <v>29.66</v>
      </c>
      <c r="S46" s="263">
        <f t="shared" si="6"/>
        <v>617.2899999999998</v>
      </c>
      <c r="T46" s="264">
        <f t="shared" si="5"/>
        <v>9</v>
      </c>
      <c r="U46" s="264">
        <v>2</v>
      </c>
      <c r="V46" s="302">
        <f t="shared" si="3"/>
        <v>-582.843529411765</v>
      </c>
      <c r="W46" s="322">
        <f t="shared" si="2"/>
        <v>68.58777777777776</v>
      </c>
    </row>
    <row r="47" spans="1:23" s="14" customFormat="1" ht="12.75">
      <c r="A47" s="298">
        <v>43</v>
      </c>
      <c r="B47" s="298">
        <v>42</v>
      </c>
      <c r="C47" s="310" t="s">
        <v>72</v>
      </c>
      <c r="D47" s="310" t="s">
        <v>34</v>
      </c>
      <c r="E47" s="304">
        <v>68</v>
      </c>
      <c r="F47" s="262">
        <v>61.56565656565655</v>
      </c>
      <c r="G47" s="262"/>
      <c r="H47" s="262">
        <v>84.9</v>
      </c>
      <c r="I47" s="262">
        <v>101.42</v>
      </c>
      <c r="J47" s="262">
        <v>82.25</v>
      </c>
      <c r="K47" s="262"/>
      <c r="L47" s="262">
        <v>85.6</v>
      </c>
      <c r="M47" s="262">
        <v>84.03</v>
      </c>
      <c r="N47" s="262">
        <v>110.81</v>
      </c>
      <c r="O47" s="305">
        <v>0</v>
      </c>
      <c r="P47" s="262"/>
      <c r="Q47" s="262"/>
      <c r="R47" s="262"/>
      <c r="S47" s="263">
        <f t="shared" si="6"/>
        <v>610.5756565656566</v>
      </c>
      <c r="T47" s="264">
        <f t="shared" si="5"/>
        <v>8</v>
      </c>
      <c r="U47" s="264">
        <v>1</v>
      </c>
      <c r="V47" s="302">
        <f t="shared" si="3"/>
        <v>-589.5578728461082</v>
      </c>
      <c r="W47" s="322">
        <f t="shared" si="2"/>
        <v>76.32195707070707</v>
      </c>
    </row>
    <row r="48" spans="1:23" s="14" customFormat="1" ht="12.75">
      <c r="A48" s="298">
        <v>44</v>
      </c>
      <c r="B48" s="298">
        <v>44</v>
      </c>
      <c r="C48" s="310" t="s">
        <v>122</v>
      </c>
      <c r="D48" s="310" t="s">
        <v>55</v>
      </c>
      <c r="E48" s="304">
        <v>88</v>
      </c>
      <c r="F48" s="262"/>
      <c r="G48" s="262"/>
      <c r="H48" s="262"/>
      <c r="I48" s="262">
        <v>91.23</v>
      </c>
      <c r="J48" s="262"/>
      <c r="K48" s="262"/>
      <c r="L48" s="262">
        <v>82.01</v>
      </c>
      <c r="M48" s="262">
        <v>95.37</v>
      </c>
      <c r="N48" s="262">
        <v>116.79</v>
      </c>
      <c r="O48" s="305">
        <v>108.79</v>
      </c>
      <c r="P48" s="262"/>
      <c r="Q48" s="262">
        <v>88.94</v>
      </c>
      <c r="R48" s="262"/>
      <c r="S48" s="263">
        <f t="shared" si="6"/>
        <v>583.1300000000001</v>
      </c>
      <c r="T48" s="264">
        <f t="shared" si="5"/>
        <v>6</v>
      </c>
      <c r="U48" s="264">
        <v>1</v>
      </c>
      <c r="V48" s="302">
        <f t="shared" si="3"/>
        <v>-617.0035294117647</v>
      </c>
      <c r="W48" s="322">
        <f t="shared" si="2"/>
        <v>97.18833333333335</v>
      </c>
    </row>
    <row r="49" spans="1:23" s="14" customFormat="1" ht="12.75">
      <c r="A49" s="298">
        <v>45</v>
      </c>
      <c r="B49" s="298">
        <v>48</v>
      </c>
      <c r="C49" s="310" t="s">
        <v>94</v>
      </c>
      <c r="D49" s="310" t="s">
        <v>36</v>
      </c>
      <c r="E49" s="304"/>
      <c r="F49" s="262">
        <v>62.93103448275861</v>
      </c>
      <c r="G49" s="262">
        <v>67.67</v>
      </c>
      <c r="H49" s="262">
        <v>70.07</v>
      </c>
      <c r="I49" s="262"/>
      <c r="J49" s="262">
        <v>64.44</v>
      </c>
      <c r="K49" s="262"/>
      <c r="L49" s="262">
        <v>67.63</v>
      </c>
      <c r="M49" s="262">
        <v>55.45</v>
      </c>
      <c r="N49" s="262"/>
      <c r="O49" s="305">
        <v>91.06</v>
      </c>
      <c r="P49" s="262">
        <v>56.32</v>
      </c>
      <c r="Q49" s="262"/>
      <c r="R49" s="262">
        <v>43.04</v>
      </c>
      <c r="S49" s="263">
        <f t="shared" si="6"/>
        <v>578.6110344827586</v>
      </c>
      <c r="T49" s="264">
        <f t="shared" si="5"/>
        <v>9</v>
      </c>
      <c r="U49" s="264"/>
      <c r="V49" s="302">
        <f t="shared" si="3"/>
        <v>-621.5224949290063</v>
      </c>
      <c r="W49" s="322">
        <f t="shared" si="2"/>
        <v>64.29011494252873</v>
      </c>
    </row>
    <row r="50" spans="1:23" s="14" customFormat="1" ht="12.75">
      <c r="A50" s="298">
        <v>46</v>
      </c>
      <c r="B50" s="298">
        <v>49</v>
      </c>
      <c r="C50" s="314" t="s">
        <v>100</v>
      </c>
      <c r="D50" s="314" t="s">
        <v>101</v>
      </c>
      <c r="E50" s="304">
        <v>73</v>
      </c>
      <c r="F50" s="262">
        <v>42.583892617449656</v>
      </c>
      <c r="G50" s="262"/>
      <c r="H50" s="262">
        <v>39.56</v>
      </c>
      <c r="I50" s="262">
        <v>72.46</v>
      </c>
      <c r="J50" s="262">
        <v>62.92</v>
      </c>
      <c r="K50" s="262"/>
      <c r="L50" s="262">
        <v>71.18</v>
      </c>
      <c r="M50" s="262">
        <v>83.8</v>
      </c>
      <c r="N50" s="262">
        <v>100.89</v>
      </c>
      <c r="O50" s="301"/>
      <c r="P50" s="262">
        <v>52.06</v>
      </c>
      <c r="Q50" s="262"/>
      <c r="R50" s="262">
        <v>44.95</v>
      </c>
      <c r="S50" s="263">
        <f t="shared" si="6"/>
        <v>570.4038926174497</v>
      </c>
      <c r="T50" s="264">
        <f t="shared" si="5"/>
        <v>9</v>
      </c>
      <c r="U50" s="264"/>
      <c r="V50" s="302">
        <f t="shared" si="3"/>
        <v>-629.7296367943151</v>
      </c>
      <c r="W50" s="322">
        <f t="shared" si="2"/>
        <v>63.37821029082775</v>
      </c>
    </row>
    <row r="51" spans="1:23" s="14" customFormat="1" ht="12.75">
      <c r="A51" s="298">
        <v>47</v>
      </c>
      <c r="B51" s="298">
        <v>45</v>
      </c>
      <c r="C51" s="310" t="s">
        <v>88</v>
      </c>
      <c r="D51" s="310" t="s">
        <v>18</v>
      </c>
      <c r="E51" s="304">
        <v>84</v>
      </c>
      <c r="F51" s="262"/>
      <c r="G51" s="262"/>
      <c r="H51" s="262">
        <v>65.83</v>
      </c>
      <c r="I51" s="262">
        <v>98.74</v>
      </c>
      <c r="J51" s="262">
        <v>96.6</v>
      </c>
      <c r="K51" s="262">
        <v>96.16</v>
      </c>
      <c r="L51" s="262"/>
      <c r="M51" s="262">
        <v>86.78</v>
      </c>
      <c r="N51" s="262">
        <v>111.06</v>
      </c>
      <c r="O51" s="305"/>
      <c r="P51" s="262"/>
      <c r="Q51" s="262"/>
      <c r="R51" s="262"/>
      <c r="S51" s="263">
        <f t="shared" si="6"/>
        <v>555.1699999999998</v>
      </c>
      <c r="T51" s="264">
        <f t="shared" si="5"/>
        <v>6</v>
      </c>
      <c r="U51" s="264">
        <v>1</v>
      </c>
      <c r="V51" s="302">
        <f t="shared" si="3"/>
        <v>-644.963529411765</v>
      </c>
      <c r="W51" s="322">
        <f t="shared" si="2"/>
        <v>92.52833333333331</v>
      </c>
    </row>
    <row r="52" spans="1:23" s="14" customFormat="1" ht="12.75">
      <c r="A52" s="298">
        <v>48</v>
      </c>
      <c r="B52" s="298">
        <v>46</v>
      </c>
      <c r="C52" s="310" t="s">
        <v>76</v>
      </c>
      <c r="D52" s="310" t="s">
        <v>77</v>
      </c>
      <c r="E52" s="300">
        <v>59</v>
      </c>
      <c r="F52" s="262">
        <v>55.90909090909091</v>
      </c>
      <c r="G52" s="308">
        <v>58.84</v>
      </c>
      <c r="H52" s="262">
        <v>61.59</v>
      </c>
      <c r="I52" s="262">
        <v>89.93</v>
      </c>
      <c r="J52" s="262">
        <v>66.35</v>
      </c>
      <c r="K52" s="262">
        <v>79.85</v>
      </c>
      <c r="L52" s="262">
        <v>72.39</v>
      </c>
      <c r="M52" s="262"/>
      <c r="N52" s="262"/>
      <c r="O52" s="305"/>
      <c r="P52" s="262">
        <v>59.34</v>
      </c>
      <c r="Q52" s="262"/>
      <c r="R52" s="262"/>
      <c r="S52" s="263">
        <f t="shared" si="6"/>
        <v>544.199090909091</v>
      </c>
      <c r="T52" s="264">
        <f t="shared" si="5"/>
        <v>8</v>
      </c>
      <c r="U52" s="264"/>
      <c r="V52" s="302">
        <f t="shared" si="3"/>
        <v>-655.9344385026739</v>
      </c>
      <c r="W52" s="322">
        <f t="shared" si="2"/>
        <v>68.02488636363637</v>
      </c>
    </row>
    <row r="53" spans="1:23" s="14" customFormat="1" ht="12.75">
      <c r="A53" s="298">
        <v>49</v>
      </c>
      <c r="B53" s="298">
        <v>47</v>
      </c>
      <c r="C53" s="310" t="s">
        <v>80</v>
      </c>
      <c r="D53" s="310" t="s">
        <v>16</v>
      </c>
      <c r="E53" s="304">
        <v>58</v>
      </c>
      <c r="F53" s="262">
        <v>76.79487179487178</v>
      </c>
      <c r="G53" s="262">
        <v>88.36</v>
      </c>
      <c r="H53" s="262"/>
      <c r="I53" s="262">
        <v>107.1</v>
      </c>
      <c r="J53" s="262">
        <v>74.6</v>
      </c>
      <c r="K53" s="262"/>
      <c r="L53" s="262">
        <v>85.14</v>
      </c>
      <c r="M53" s="262"/>
      <c r="N53" s="262"/>
      <c r="O53" s="301">
        <v>111.77</v>
      </c>
      <c r="P53" s="262"/>
      <c r="Q53" s="262"/>
      <c r="R53" s="262"/>
      <c r="S53" s="263">
        <f t="shared" si="6"/>
        <v>543.7648717948717</v>
      </c>
      <c r="T53" s="264">
        <f t="shared" si="5"/>
        <v>6</v>
      </c>
      <c r="U53" s="264"/>
      <c r="V53" s="302">
        <f t="shared" si="3"/>
        <v>-656.3686576168931</v>
      </c>
      <c r="W53" s="322">
        <f t="shared" si="2"/>
        <v>90.62747863247863</v>
      </c>
    </row>
    <row r="54" spans="1:23" s="14" customFormat="1" ht="12.75">
      <c r="A54" s="298">
        <v>50</v>
      </c>
      <c r="B54" s="298">
        <v>50</v>
      </c>
      <c r="C54" s="314" t="s">
        <v>63</v>
      </c>
      <c r="D54" s="314" t="s">
        <v>106</v>
      </c>
      <c r="E54" s="304"/>
      <c r="F54" s="262">
        <v>53.13753581661891</v>
      </c>
      <c r="G54" s="262"/>
      <c r="H54" s="262">
        <v>64.14</v>
      </c>
      <c r="I54" s="262"/>
      <c r="J54" s="262">
        <v>68.37</v>
      </c>
      <c r="K54" s="262"/>
      <c r="L54" s="262">
        <v>68.8</v>
      </c>
      <c r="M54" s="262">
        <v>96.78</v>
      </c>
      <c r="N54" s="262">
        <v>102.95</v>
      </c>
      <c r="O54" s="305"/>
      <c r="P54" s="262">
        <v>44.36</v>
      </c>
      <c r="Q54" s="262"/>
      <c r="R54" s="262">
        <v>20.75</v>
      </c>
      <c r="S54" s="263">
        <f t="shared" si="6"/>
        <v>519.2875358166189</v>
      </c>
      <c r="T54" s="264">
        <f t="shared" si="5"/>
        <v>8</v>
      </c>
      <c r="U54" s="264">
        <v>2</v>
      </c>
      <c r="V54" s="302">
        <f t="shared" si="3"/>
        <v>-680.845993595146</v>
      </c>
      <c r="W54" s="322">
        <f t="shared" si="2"/>
        <v>64.91094197707736</v>
      </c>
    </row>
    <row r="55" spans="1:23" s="14" customFormat="1" ht="12.75">
      <c r="A55" s="298">
        <v>51</v>
      </c>
      <c r="B55" s="298">
        <v>61</v>
      </c>
      <c r="C55" s="310" t="s">
        <v>105</v>
      </c>
      <c r="D55" s="310" t="s">
        <v>43</v>
      </c>
      <c r="E55" s="300">
        <v>80</v>
      </c>
      <c r="F55" s="262">
        <v>55.45045045045045</v>
      </c>
      <c r="G55" s="262">
        <v>60.76</v>
      </c>
      <c r="H55" s="262">
        <v>63.71</v>
      </c>
      <c r="I55" s="262">
        <v>87.63</v>
      </c>
      <c r="J55" s="262"/>
      <c r="K55" s="262">
        <v>84.29</v>
      </c>
      <c r="L55" s="262"/>
      <c r="M55" s="262"/>
      <c r="N55" s="262"/>
      <c r="O55" s="301"/>
      <c r="P55" s="262">
        <v>76.03</v>
      </c>
      <c r="Q55" s="262"/>
      <c r="R55" s="262">
        <v>56.41</v>
      </c>
      <c r="S55" s="263">
        <f t="shared" si="6"/>
        <v>484.2804504504504</v>
      </c>
      <c r="T55" s="264">
        <v>7</v>
      </c>
      <c r="U55" s="264">
        <v>1</v>
      </c>
      <c r="V55" s="302">
        <f t="shared" si="3"/>
        <v>-715.8530789613144</v>
      </c>
      <c r="W55" s="322">
        <f t="shared" si="2"/>
        <v>69.1829214929215</v>
      </c>
    </row>
    <row r="56" spans="1:23" s="14" customFormat="1" ht="12.75">
      <c r="A56" s="298">
        <v>52</v>
      </c>
      <c r="B56" s="298">
        <v>51</v>
      </c>
      <c r="C56" s="310" t="s">
        <v>92</v>
      </c>
      <c r="D56" s="310" t="s">
        <v>93</v>
      </c>
      <c r="E56" s="304">
        <v>96</v>
      </c>
      <c r="F56" s="262">
        <v>62.33788395904437</v>
      </c>
      <c r="G56" s="262"/>
      <c r="H56" s="262">
        <v>48.88</v>
      </c>
      <c r="I56" s="262">
        <v>85.84</v>
      </c>
      <c r="J56" s="262">
        <v>68.12</v>
      </c>
      <c r="K56" s="262">
        <v>68.11</v>
      </c>
      <c r="L56" s="262">
        <v>62</v>
      </c>
      <c r="M56" s="262"/>
      <c r="N56" s="262"/>
      <c r="O56" s="305"/>
      <c r="P56" s="262">
        <v>37.13</v>
      </c>
      <c r="Q56" s="262">
        <v>41.44</v>
      </c>
      <c r="R56" s="262">
        <v>5.46</v>
      </c>
      <c r="S56" s="263">
        <f t="shared" si="6"/>
        <v>479.31788395904437</v>
      </c>
      <c r="T56" s="264">
        <f aca="true" t="shared" si="7" ref="T56:T119">COUNTA(F56:R56)</f>
        <v>9</v>
      </c>
      <c r="U56" s="264"/>
      <c r="V56" s="302">
        <f t="shared" si="3"/>
        <v>-720.8156454527204</v>
      </c>
      <c r="W56" s="322">
        <f t="shared" si="2"/>
        <v>53.25754266211604</v>
      </c>
    </row>
    <row r="57" spans="1:23" s="14" customFormat="1" ht="12.75">
      <c r="A57" s="298">
        <v>53</v>
      </c>
      <c r="B57" s="298">
        <v>52</v>
      </c>
      <c r="C57" s="310" t="s">
        <v>107</v>
      </c>
      <c r="D57" s="310" t="s">
        <v>108</v>
      </c>
      <c r="E57" s="304">
        <v>81</v>
      </c>
      <c r="F57" s="262">
        <v>65.8695652173913</v>
      </c>
      <c r="G57" s="262"/>
      <c r="H57" s="262">
        <v>72.61</v>
      </c>
      <c r="I57" s="262">
        <v>116.35</v>
      </c>
      <c r="J57" s="262"/>
      <c r="K57" s="262"/>
      <c r="L57" s="262">
        <v>92.84</v>
      </c>
      <c r="M57" s="262"/>
      <c r="N57" s="262"/>
      <c r="O57" s="305">
        <v>123.89</v>
      </c>
      <c r="P57" s="262"/>
      <c r="Q57" s="262"/>
      <c r="R57" s="262"/>
      <c r="S57" s="263">
        <f t="shared" si="6"/>
        <v>471.5595652173913</v>
      </c>
      <c r="T57" s="264">
        <f t="shared" si="7"/>
        <v>5</v>
      </c>
      <c r="U57" s="264">
        <v>1</v>
      </c>
      <c r="V57" s="302">
        <f t="shared" si="3"/>
        <v>-728.5739641943735</v>
      </c>
      <c r="W57" s="322">
        <f t="shared" si="2"/>
        <v>94.31191304347826</v>
      </c>
    </row>
    <row r="58" spans="1:23" s="14" customFormat="1" ht="12.75">
      <c r="A58" s="298">
        <v>54</v>
      </c>
      <c r="B58" s="298">
        <v>53</v>
      </c>
      <c r="C58" s="310" t="s">
        <v>115</v>
      </c>
      <c r="D58" s="310" t="s">
        <v>18</v>
      </c>
      <c r="E58" s="304">
        <v>80</v>
      </c>
      <c r="F58" s="262">
        <v>82.41935483870967</v>
      </c>
      <c r="G58" s="262"/>
      <c r="H58" s="262"/>
      <c r="I58" s="262"/>
      <c r="J58" s="262"/>
      <c r="K58" s="262">
        <v>110</v>
      </c>
      <c r="L58" s="262"/>
      <c r="M58" s="262">
        <v>94.73</v>
      </c>
      <c r="N58" s="262"/>
      <c r="O58" s="305">
        <v>115.03</v>
      </c>
      <c r="P58" s="308">
        <v>68.5</v>
      </c>
      <c r="Q58" s="262"/>
      <c r="R58" s="262"/>
      <c r="S58" s="263">
        <f t="shared" si="6"/>
        <v>470.6793548387096</v>
      </c>
      <c r="T58" s="264">
        <f t="shared" si="7"/>
        <v>5</v>
      </c>
      <c r="U58" s="264">
        <v>1</v>
      </c>
      <c r="V58" s="302">
        <f t="shared" si="3"/>
        <v>-729.4541745730552</v>
      </c>
      <c r="W58" s="322">
        <f t="shared" si="2"/>
        <v>94.13587096774192</v>
      </c>
    </row>
    <row r="59" spans="1:23" s="14" customFormat="1" ht="12.75">
      <c r="A59" s="298">
        <v>55</v>
      </c>
      <c r="B59" s="298">
        <v>54</v>
      </c>
      <c r="C59" s="310" t="s">
        <v>80</v>
      </c>
      <c r="D59" s="310" t="s">
        <v>24</v>
      </c>
      <c r="E59" s="304">
        <v>84</v>
      </c>
      <c r="F59" s="262">
        <v>72.2</v>
      </c>
      <c r="G59" s="262">
        <v>85.88</v>
      </c>
      <c r="H59" s="262">
        <v>57.78</v>
      </c>
      <c r="I59" s="262">
        <v>118.07</v>
      </c>
      <c r="J59" s="262">
        <v>59.3</v>
      </c>
      <c r="K59" s="262">
        <v>74.81</v>
      </c>
      <c r="L59" s="262"/>
      <c r="M59" s="262"/>
      <c r="N59" s="262"/>
      <c r="O59" s="305"/>
      <c r="P59" s="262"/>
      <c r="Q59" s="262"/>
      <c r="R59" s="262"/>
      <c r="S59" s="263">
        <f t="shared" si="6"/>
        <v>468.03999999999996</v>
      </c>
      <c r="T59" s="264">
        <f t="shared" si="7"/>
        <v>6</v>
      </c>
      <c r="U59" s="264">
        <v>1</v>
      </c>
      <c r="V59" s="302">
        <f t="shared" si="3"/>
        <v>-732.0935294117648</v>
      </c>
      <c r="W59" s="322">
        <f t="shared" si="2"/>
        <v>78.00666666666666</v>
      </c>
    </row>
    <row r="60" spans="1:23" s="14" customFormat="1" ht="12.75">
      <c r="A60" s="298">
        <v>56</v>
      </c>
      <c r="B60" s="298">
        <v>55</v>
      </c>
      <c r="C60" s="310" t="s">
        <v>110</v>
      </c>
      <c r="D60" s="310" t="s">
        <v>111</v>
      </c>
      <c r="E60" s="304">
        <v>80</v>
      </c>
      <c r="F60" s="262"/>
      <c r="G60" s="262"/>
      <c r="H60" s="262">
        <v>75.15</v>
      </c>
      <c r="I60" s="262">
        <v>86.14</v>
      </c>
      <c r="J60" s="262"/>
      <c r="K60" s="262">
        <v>87.29</v>
      </c>
      <c r="L60" s="262">
        <v>73.68</v>
      </c>
      <c r="M60" s="262"/>
      <c r="N60" s="262"/>
      <c r="O60" s="301">
        <v>89.44</v>
      </c>
      <c r="P60" s="262">
        <v>50.61</v>
      </c>
      <c r="Q60" s="262"/>
      <c r="R60" s="262"/>
      <c r="S60" s="263">
        <f t="shared" si="6"/>
        <v>462.31000000000006</v>
      </c>
      <c r="T60" s="264">
        <f t="shared" si="7"/>
        <v>6</v>
      </c>
      <c r="U60" s="264"/>
      <c r="V60" s="302">
        <f t="shared" si="3"/>
        <v>-737.8235294117648</v>
      </c>
      <c r="W60" s="322">
        <f t="shared" si="2"/>
        <v>77.05166666666668</v>
      </c>
    </row>
    <row r="61" spans="1:23" s="14" customFormat="1" ht="12.75">
      <c r="A61" s="298">
        <v>57</v>
      </c>
      <c r="B61" s="298">
        <v>56</v>
      </c>
      <c r="C61" s="316" t="s">
        <v>81</v>
      </c>
      <c r="D61" s="316" t="s">
        <v>61</v>
      </c>
      <c r="E61" s="304">
        <v>91</v>
      </c>
      <c r="F61" s="262">
        <v>93.88888888888887</v>
      </c>
      <c r="G61" s="262">
        <v>104.87</v>
      </c>
      <c r="H61" s="262">
        <v>67.1</v>
      </c>
      <c r="I61" s="262">
        <v>110</v>
      </c>
      <c r="J61" s="262"/>
      <c r="K61" s="262" t="s">
        <v>82</v>
      </c>
      <c r="L61" s="262">
        <v>83.48</v>
      </c>
      <c r="M61" s="262"/>
      <c r="N61" s="262"/>
      <c r="O61" s="305"/>
      <c r="P61" s="262"/>
      <c r="Q61" s="308"/>
      <c r="R61" s="262"/>
      <c r="S61" s="263">
        <f t="shared" si="6"/>
        <v>459.33888888888885</v>
      </c>
      <c r="T61" s="264">
        <f t="shared" si="7"/>
        <v>6</v>
      </c>
      <c r="U61" s="264">
        <v>3</v>
      </c>
      <c r="V61" s="302">
        <f t="shared" si="3"/>
        <v>-740.794640522876</v>
      </c>
      <c r="W61" s="322">
        <f t="shared" si="2"/>
        <v>91.86777777777777</v>
      </c>
    </row>
    <row r="62" spans="1:23" s="14" customFormat="1" ht="12.75">
      <c r="A62" s="298">
        <v>58</v>
      </c>
      <c r="B62" s="298">
        <v>66</v>
      </c>
      <c r="C62" s="310" t="s">
        <v>124</v>
      </c>
      <c r="D62" s="310" t="s">
        <v>91</v>
      </c>
      <c r="E62" s="304">
        <v>77</v>
      </c>
      <c r="F62" s="262"/>
      <c r="G62" s="262"/>
      <c r="H62" s="262">
        <v>93.8</v>
      </c>
      <c r="I62" s="262">
        <v>78.89</v>
      </c>
      <c r="J62" s="262"/>
      <c r="K62" s="262">
        <v>92.89</v>
      </c>
      <c r="L62" s="262"/>
      <c r="M62" s="262"/>
      <c r="N62" s="262"/>
      <c r="O62" s="301"/>
      <c r="P62" s="262">
        <v>67.99</v>
      </c>
      <c r="Q62" s="262">
        <v>60.88</v>
      </c>
      <c r="R62" s="262">
        <v>64.69</v>
      </c>
      <c r="S62" s="263">
        <f t="shared" si="6"/>
        <v>459.14</v>
      </c>
      <c r="T62" s="264">
        <f t="shared" si="7"/>
        <v>6</v>
      </c>
      <c r="U62" s="264">
        <v>2</v>
      </c>
      <c r="V62" s="302">
        <f t="shared" si="3"/>
        <v>-740.9935294117648</v>
      </c>
      <c r="W62" s="322">
        <f t="shared" si="2"/>
        <v>76.52333333333333</v>
      </c>
    </row>
    <row r="63" spans="1:23" s="14" customFormat="1" ht="12.75">
      <c r="A63" s="298">
        <v>59</v>
      </c>
      <c r="B63" s="298">
        <v>57</v>
      </c>
      <c r="C63" s="316" t="s">
        <v>83</v>
      </c>
      <c r="D63" s="316" t="s">
        <v>84</v>
      </c>
      <c r="E63" s="304">
        <v>90</v>
      </c>
      <c r="F63" s="262">
        <v>93.42105263157893</v>
      </c>
      <c r="G63" s="262">
        <v>104.97</v>
      </c>
      <c r="H63" s="262">
        <v>69.22</v>
      </c>
      <c r="I63" s="262">
        <v>107.78</v>
      </c>
      <c r="J63" s="262"/>
      <c r="K63" s="262"/>
      <c r="L63" s="262">
        <v>81.69</v>
      </c>
      <c r="M63" s="262"/>
      <c r="N63" s="262"/>
      <c r="O63" s="305"/>
      <c r="P63" s="262"/>
      <c r="Q63" s="262"/>
      <c r="R63" s="262"/>
      <c r="S63" s="263">
        <f t="shared" si="6"/>
        <v>457.08105263157887</v>
      </c>
      <c r="T63" s="264">
        <f t="shared" si="7"/>
        <v>5</v>
      </c>
      <c r="U63" s="264">
        <v>2</v>
      </c>
      <c r="V63" s="302">
        <f t="shared" si="3"/>
        <v>-743.052476780186</v>
      </c>
      <c r="W63" s="322">
        <f t="shared" si="2"/>
        <v>91.41621052631578</v>
      </c>
    </row>
    <row r="64" spans="1:23" s="14" customFormat="1" ht="12.75">
      <c r="A64" s="298">
        <v>60</v>
      </c>
      <c r="B64" s="298">
        <v>63</v>
      </c>
      <c r="C64" s="310" t="s">
        <v>25</v>
      </c>
      <c r="D64" s="310" t="s">
        <v>98</v>
      </c>
      <c r="E64" s="304">
        <v>96</v>
      </c>
      <c r="F64" s="262">
        <v>42.5</v>
      </c>
      <c r="G64" s="262"/>
      <c r="H64" s="262">
        <v>51</v>
      </c>
      <c r="I64" s="262">
        <v>95.69</v>
      </c>
      <c r="J64" s="262">
        <v>65.55</v>
      </c>
      <c r="K64" s="262">
        <v>63.53</v>
      </c>
      <c r="L64" s="262">
        <v>63.58</v>
      </c>
      <c r="M64" s="262"/>
      <c r="N64" s="262"/>
      <c r="O64" s="305"/>
      <c r="P64" s="262">
        <v>21.11</v>
      </c>
      <c r="Q64" s="262"/>
      <c r="R64" s="262">
        <v>45.59</v>
      </c>
      <c r="S64" s="263">
        <f t="shared" si="6"/>
        <v>448.54999999999995</v>
      </c>
      <c r="T64" s="264">
        <f t="shared" si="7"/>
        <v>8</v>
      </c>
      <c r="U64" s="264"/>
      <c r="V64" s="302">
        <f t="shared" si="3"/>
        <v>-751.5835294117649</v>
      </c>
      <c r="W64" s="322">
        <f t="shared" si="2"/>
        <v>56.068749999999994</v>
      </c>
    </row>
    <row r="65" spans="1:23" s="14" customFormat="1" ht="12.75">
      <c r="A65" s="298">
        <v>61</v>
      </c>
      <c r="B65" s="298">
        <v>58</v>
      </c>
      <c r="C65" s="314" t="s">
        <v>86</v>
      </c>
      <c r="D65" s="314" t="s">
        <v>87</v>
      </c>
      <c r="E65" s="304">
        <v>90</v>
      </c>
      <c r="F65" s="262">
        <v>84.24528301886792</v>
      </c>
      <c r="G65" s="262"/>
      <c r="H65" s="262">
        <v>54.39</v>
      </c>
      <c r="I65" s="262">
        <v>94.2</v>
      </c>
      <c r="J65" s="262">
        <v>67.32</v>
      </c>
      <c r="K65" s="262">
        <v>79.34</v>
      </c>
      <c r="L65" s="262">
        <v>66.19</v>
      </c>
      <c r="M65" s="262"/>
      <c r="N65" s="262"/>
      <c r="O65" s="305"/>
      <c r="P65" s="262"/>
      <c r="Q65" s="308"/>
      <c r="R65" s="262"/>
      <c r="S65" s="263">
        <f t="shared" si="6"/>
        <v>445.6852830188679</v>
      </c>
      <c r="T65" s="264">
        <f t="shared" si="7"/>
        <v>6</v>
      </c>
      <c r="U65" s="264">
        <v>1</v>
      </c>
      <c r="V65" s="302">
        <f t="shared" si="3"/>
        <v>-754.4482463928969</v>
      </c>
      <c r="W65" s="322">
        <f t="shared" si="2"/>
        <v>74.28088050314464</v>
      </c>
    </row>
    <row r="66" spans="1:23" s="14" customFormat="1" ht="12.75">
      <c r="A66" s="298">
        <v>62</v>
      </c>
      <c r="B66" s="298">
        <v>71</v>
      </c>
      <c r="C66" s="310" t="s">
        <v>114</v>
      </c>
      <c r="D66" s="310" t="s">
        <v>43</v>
      </c>
      <c r="E66" s="304"/>
      <c r="F66" s="262">
        <v>45</v>
      </c>
      <c r="G66" s="262">
        <v>52.42</v>
      </c>
      <c r="H66" s="262">
        <v>57.78</v>
      </c>
      <c r="I66" s="262"/>
      <c r="J66" s="262">
        <v>57.46</v>
      </c>
      <c r="K66" s="262"/>
      <c r="L66" s="262">
        <v>86.19</v>
      </c>
      <c r="M66" s="262"/>
      <c r="N66" s="262"/>
      <c r="O66" s="305"/>
      <c r="P66" s="308">
        <v>49.58</v>
      </c>
      <c r="Q66" s="262">
        <v>34.66</v>
      </c>
      <c r="R66" s="262">
        <v>56.41</v>
      </c>
      <c r="S66" s="263">
        <f t="shared" si="6"/>
        <v>439.5</v>
      </c>
      <c r="T66" s="264">
        <f t="shared" si="7"/>
        <v>8</v>
      </c>
      <c r="U66" s="264"/>
      <c r="V66" s="302">
        <f t="shared" si="3"/>
        <v>-760.6335294117648</v>
      </c>
      <c r="W66" s="322">
        <f t="shared" si="2"/>
        <v>54.9375</v>
      </c>
    </row>
    <row r="67" spans="1:23" s="14" customFormat="1" ht="12.75">
      <c r="A67" s="298">
        <v>63</v>
      </c>
      <c r="B67" s="298">
        <v>59</v>
      </c>
      <c r="C67" s="310" t="s">
        <v>112</v>
      </c>
      <c r="D67" s="310" t="s">
        <v>113</v>
      </c>
      <c r="E67" s="304">
        <v>90</v>
      </c>
      <c r="F67" s="262"/>
      <c r="G67" s="262"/>
      <c r="H67" s="262"/>
      <c r="I67" s="262">
        <v>111.29</v>
      </c>
      <c r="J67" s="262"/>
      <c r="K67" s="262"/>
      <c r="L67" s="262">
        <v>88.7</v>
      </c>
      <c r="M67" s="262">
        <v>110.11</v>
      </c>
      <c r="N67" s="262">
        <v>124.04</v>
      </c>
      <c r="O67" s="305"/>
      <c r="P67" s="262"/>
      <c r="Q67" s="262"/>
      <c r="R67" s="262"/>
      <c r="S67" s="263">
        <f t="shared" si="6"/>
        <v>434.14000000000004</v>
      </c>
      <c r="T67" s="264">
        <f t="shared" si="7"/>
        <v>4</v>
      </c>
      <c r="U67" s="264">
        <v>3</v>
      </c>
      <c r="V67" s="302">
        <f t="shared" si="3"/>
        <v>-765.9935294117647</v>
      </c>
      <c r="W67" s="322">
        <f t="shared" si="2"/>
        <v>108.53500000000001</v>
      </c>
    </row>
    <row r="68" spans="1:23" s="14" customFormat="1" ht="12.75">
      <c r="A68" s="298">
        <v>64</v>
      </c>
      <c r="B68" s="298">
        <v>60</v>
      </c>
      <c r="C68" s="310" t="s">
        <v>99</v>
      </c>
      <c r="D68" s="310" t="s">
        <v>62</v>
      </c>
      <c r="E68" s="300">
        <v>61</v>
      </c>
      <c r="F68" s="262">
        <v>54.851632047477736</v>
      </c>
      <c r="G68" s="262">
        <v>66.05</v>
      </c>
      <c r="H68" s="262">
        <v>52.69</v>
      </c>
      <c r="I68" s="262">
        <v>80.54</v>
      </c>
      <c r="J68" s="262"/>
      <c r="K68" s="262">
        <v>59.47</v>
      </c>
      <c r="L68" s="262">
        <v>63.63</v>
      </c>
      <c r="M68" s="262"/>
      <c r="N68" s="262"/>
      <c r="O68" s="305"/>
      <c r="P68" s="308">
        <v>55.59</v>
      </c>
      <c r="Q68" s="262"/>
      <c r="R68" s="262"/>
      <c r="S68" s="263">
        <f t="shared" si="6"/>
        <v>432.8216320474778</v>
      </c>
      <c r="T68" s="264">
        <f t="shared" si="7"/>
        <v>7</v>
      </c>
      <c r="U68" s="264"/>
      <c r="V68" s="302">
        <f t="shared" si="3"/>
        <v>-767.311897364287</v>
      </c>
      <c r="W68" s="322">
        <f t="shared" si="2"/>
        <v>61.83166172106826</v>
      </c>
    </row>
    <row r="69" spans="1:23" s="14" customFormat="1" ht="12.75">
      <c r="A69" s="298">
        <v>65</v>
      </c>
      <c r="B69" s="298">
        <v>72</v>
      </c>
      <c r="C69" s="310" t="s">
        <v>31</v>
      </c>
      <c r="D69" s="310" t="s">
        <v>125</v>
      </c>
      <c r="E69" s="304"/>
      <c r="F69" s="262"/>
      <c r="G69" s="262"/>
      <c r="H69" s="262">
        <v>51.42</v>
      </c>
      <c r="I69" s="262"/>
      <c r="J69" s="262">
        <v>62.3</v>
      </c>
      <c r="K69" s="262">
        <v>76.07</v>
      </c>
      <c r="L69" s="262">
        <v>73.43</v>
      </c>
      <c r="M69" s="262"/>
      <c r="N69" s="262"/>
      <c r="O69" s="305"/>
      <c r="P69" s="262">
        <v>45.75</v>
      </c>
      <c r="Q69" s="262">
        <v>73.49</v>
      </c>
      <c r="R69" s="262">
        <v>38.58</v>
      </c>
      <c r="S69" s="263">
        <f t="shared" si="6"/>
        <v>421.04</v>
      </c>
      <c r="T69" s="264">
        <f t="shared" si="7"/>
        <v>7</v>
      </c>
      <c r="U69" s="264"/>
      <c r="V69" s="302">
        <f t="shared" si="3"/>
        <v>-779.0935294117648</v>
      </c>
      <c r="W69" s="322">
        <f aca="true" t="shared" si="8" ref="W69:W132">AVERAGE(F69:R69)</f>
        <v>60.14857142857143</v>
      </c>
    </row>
    <row r="70" spans="1:23" s="14" customFormat="1" ht="12.75">
      <c r="A70" s="298">
        <v>66</v>
      </c>
      <c r="B70" s="298">
        <v>76</v>
      </c>
      <c r="C70" s="314" t="s">
        <v>126</v>
      </c>
      <c r="D70" s="314" t="s">
        <v>127</v>
      </c>
      <c r="E70" s="304"/>
      <c r="F70" s="262">
        <v>35.05366726296958</v>
      </c>
      <c r="G70" s="262"/>
      <c r="H70" s="262">
        <v>39.98</v>
      </c>
      <c r="I70" s="262"/>
      <c r="J70" s="262">
        <v>52.73</v>
      </c>
      <c r="K70" s="262">
        <v>59.89</v>
      </c>
      <c r="L70" s="262">
        <v>57.56</v>
      </c>
      <c r="M70" s="262"/>
      <c r="N70" s="262"/>
      <c r="O70" s="305">
        <v>73.84</v>
      </c>
      <c r="P70" s="262">
        <v>44.3</v>
      </c>
      <c r="Q70" s="262"/>
      <c r="R70" s="262">
        <v>52.59</v>
      </c>
      <c r="S70" s="263">
        <f t="shared" si="6"/>
        <v>415.9436672629696</v>
      </c>
      <c r="T70" s="264">
        <f t="shared" si="7"/>
        <v>8</v>
      </c>
      <c r="U70" s="264"/>
      <c r="V70" s="302">
        <f aca="true" t="shared" si="9" ref="V70:V133">S70-$S$5</f>
        <v>-784.1898621487952</v>
      </c>
      <c r="W70" s="322">
        <f t="shared" si="8"/>
        <v>51.9929584078712</v>
      </c>
    </row>
    <row r="71" spans="1:23" s="14" customFormat="1" ht="12.75">
      <c r="A71" s="298">
        <v>67</v>
      </c>
      <c r="B71" s="298">
        <v>62</v>
      </c>
      <c r="C71" s="310" t="s">
        <v>51</v>
      </c>
      <c r="D71" s="310" t="s">
        <v>43</v>
      </c>
      <c r="E71" s="304">
        <v>81</v>
      </c>
      <c r="F71" s="262"/>
      <c r="G71" s="262"/>
      <c r="H71" s="262"/>
      <c r="I71" s="262"/>
      <c r="J71" s="262"/>
      <c r="K71" s="262"/>
      <c r="L71" s="262">
        <v>83.07</v>
      </c>
      <c r="M71" s="262">
        <v>63.51</v>
      </c>
      <c r="N71" s="262">
        <v>99.56</v>
      </c>
      <c r="O71" s="305">
        <v>111.49</v>
      </c>
      <c r="P71" s="262">
        <v>50.12</v>
      </c>
      <c r="Q71" s="262"/>
      <c r="R71" s="262"/>
      <c r="S71" s="263">
        <f t="shared" si="6"/>
        <v>407.75</v>
      </c>
      <c r="T71" s="264">
        <f t="shared" si="7"/>
        <v>5</v>
      </c>
      <c r="U71" s="264"/>
      <c r="V71" s="302">
        <f t="shared" si="9"/>
        <v>-792.3835294117648</v>
      </c>
      <c r="W71" s="322">
        <f t="shared" si="8"/>
        <v>81.55</v>
      </c>
    </row>
    <row r="72" spans="1:23" s="14" customFormat="1" ht="12.75">
      <c r="A72" s="298">
        <v>68</v>
      </c>
      <c r="B72" s="298">
        <v>64</v>
      </c>
      <c r="C72" s="316" t="s">
        <v>90</v>
      </c>
      <c r="D72" s="316" t="s">
        <v>91</v>
      </c>
      <c r="E72" s="304">
        <v>69</v>
      </c>
      <c r="F72" s="262">
        <v>93.88888888888887</v>
      </c>
      <c r="G72" s="262">
        <v>97.25</v>
      </c>
      <c r="H72" s="262"/>
      <c r="I72" s="262">
        <v>120</v>
      </c>
      <c r="J72" s="262">
        <v>89.74</v>
      </c>
      <c r="K72" s="262"/>
      <c r="L72" s="262"/>
      <c r="M72" s="262"/>
      <c r="N72" s="262"/>
      <c r="O72" s="305"/>
      <c r="P72" s="262"/>
      <c r="Q72" s="262"/>
      <c r="R72" s="262"/>
      <c r="S72" s="263">
        <f t="shared" si="6"/>
        <v>400.87888888888887</v>
      </c>
      <c r="T72" s="264">
        <f t="shared" si="7"/>
        <v>4</v>
      </c>
      <c r="U72" s="264">
        <v>3</v>
      </c>
      <c r="V72" s="302">
        <f t="shared" si="9"/>
        <v>-799.2546405228759</v>
      </c>
      <c r="W72" s="322">
        <f t="shared" si="8"/>
        <v>100.21972222222222</v>
      </c>
    </row>
    <row r="73" spans="1:23" s="14" customFormat="1" ht="12.75">
      <c r="A73" s="298">
        <v>69</v>
      </c>
      <c r="B73" s="298">
        <v>65</v>
      </c>
      <c r="C73" s="310" t="s">
        <v>121</v>
      </c>
      <c r="D73" s="310" t="s">
        <v>18</v>
      </c>
      <c r="E73" s="304"/>
      <c r="F73" s="262">
        <v>72.46987951807229</v>
      </c>
      <c r="G73" s="262">
        <v>88.94</v>
      </c>
      <c r="H73" s="262"/>
      <c r="I73" s="262"/>
      <c r="J73" s="262"/>
      <c r="K73" s="262"/>
      <c r="L73" s="262">
        <v>110</v>
      </c>
      <c r="M73" s="262"/>
      <c r="N73" s="262"/>
      <c r="O73" s="305">
        <v>124.83</v>
      </c>
      <c r="P73" s="262"/>
      <c r="Q73" s="262"/>
      <c r="R73" s="262"/>
      <c r="S73" s="263">
        <f t="shared" si="6"/>
        <v>396.23987951807226</v>
      </c>
      <c r="T73" s="264">
        <f t="shared" si="7"/>
        <v>4</v>
      </c>
      <c r="U73" s="264">
        <v>2</v>
      </c>
      <c r="V73" s="302">
        <f t="shared" si="9"/>
        <v>-803.8936498936926</v>
      </c>
      <c r="W73" s="322">
        <f t="shared" si="8"/>
        <v>99.05996987951806</v>
      </c>
    </row>
    <row r="74" spans="1:23" s="14" customFormat="1" ht="12.75">
      <c r="A74" s="298">
        <v>70</v>
      </c>
      <c r="B74" s="298">
        <v>67</v>
      </c>
      <c r="C74" s="310" t="s">
        <v>109</v>
      </c>
      <c r="D74" s="310" t="s">
        <v>54</v>
      </c>
      <c r="E74" s="317"/>
      <c r="F74" s="262"/>
      <c r="G74" s="262"/>
      <c r="H74" s="262"/>
      <c r="I74" s="262"/>
      <c r="J74" s="262">
        <v>73.88</v>
      </c>
      <c r="K74" s="262">
        <v>81.56</v>
      </c>
      <c r="L74" s="262">
        <v>77.73</v>
      </c>
      <c r="M74" s="262">
        <v>106.74</v>
      </c>
      <c r="N74" s="262"/>
      <c r="O74" s="305"/>
      <c r="P74" s="262">
        <v>53.89</v>
      </c>
      <c r="Q74" s="262"/>
      <c r="R74" s="262"/>
      <c r="S74" s="263">
        <f t="shared" si="6"/>
        <v>393.8</v>
      </c>
      <c r="T74" s="264">
        <f t="shared" si="7"/>
        <v>5</v>
      </c>
      <c r="U74" s="264">
        <v>1</v>
      </c>
      <c r="V74" s="302">
        <f t="shared" si="9"/>
        <v>-806.3335294117649</v>
      </c>
      <c r="W74" s="322">
        <f t="shared" si="8"/>
        <v>78.76</v>
      </c>
    </row>
    <row r="75" spans="1:23" s="14" customFormat="1" ht="12.75">
      <c r="A75" s="298">
        <v>71</v>
      </c>
      <c r="B75" s="298">
        <v>68</v>
      </c>
      <c r="C75" s="314" t="s">
        <v>95</v>
      </c>
      <c r="D75" s="314" t="s">
        <v>96</v>
      </c>
      <c r="E75" s="304">
        <v>62</v>
      </c>
      <c r="F75" s="262">
        <v>70.11627906976743</v>
      </c>
      <c r="G75" s="262">
        <v>77.64</v>
      </c>
      <c r="H75" s="262">
        <v>75.58</v>
      </c>
      <c r="I75" s="262">
        <v>91.79</v>
      </c>
      <c r="J75" s="262"/>
      <c r="K75" s="262">
        <v>72.77</v>
      </c>
      <c r="L75" s="262"/>
      <c r="M75" s="262"/>
      <c r="N75" s="262"/>
      <c r="O75" s="305"/>
      <c r="P75" s="262"/>
      <c r="Q75" s="262"/>
      <c r="R75" s="262"/>
      <c r="S75" s="263">
        <f t="shared" si="6"/>
        <v>387.89627906976744</v>
      </c>
      <c r="T75" s="264">
        <f t="shared" si="7"/>
        <v>5</v>
      </c>
      <c r="U75" s="264">
        <v>2</v>
      </c>
      <c r="V75" s="302">
        <f t="shared" si="9"/>
        <v>-812.2372503419974</v>
      </c>
      <c r="W75" s="322">
        <f t="shared" si="8"/>
        <v>77.5792558139535</v>
      </c>
    </row>
    <row r="76" spans="1:23" s="14" customFormat="1" ht="12.75">
      <c r="A76" s="298">
        <v>72</v>
      </c>
      <c r="B76" s="298">
        <v>69</v>
      </c>
      <c r="C76" s="314" t="s">
        <v>132</v>
      </c>
      <c r="D76" s="314" t="s">
        <v>50</v>
      </c>
      <c r="E76" s="317"/>
      <c r="F76" s="262"/>
      <c r="G76" s="262"/>
      <c r="H76" s="262"/>
      <c r="I76" s="262"/>
      <c r="J76" s="262">
        <v>71.4</v>
      </c>
      <c r="K76" s="262">
        <v>82.32</v>
      </c>
      <c r="L76" s="262">
        <v>79.71</v>
      </c>
      <c r="M76" s="262"/>
      <c r="N76" s="262"/>
      <c r="O76" s="305">
        <v>94.31</v>
      </c>
      <c r="P76" s="262">
        <v>57.26</v>
      </c>
      <c r="Q76" s="262"/>
      <c r="R76" s="262"/>
      <c r="S76" s="263">
        <f t="shared" si="6"/>
        <v>385</v>
      </c>
      <c r="T76" s="264">
        <f t="shared" si="7"/>
        <v>5</v>
      </c>
      <c r="U76" s="264"/>
      <c r="V76" s="302">
        <f t="shared" si="9"/>
        <v>-815.1335294117648</v>
      </c>
      <c r="W76" s="322">
        <f t="shared" si="8"/>
        <v>77</v>
      </c>
    </row>
    <row r="77" spans="1:23" s="14" customFormat="1" ht="12.75">
      <c r="A77" s="298">
        <v>73</v>
      </c>
      <c r="B77" s="298">
        <v>70</v>
      </c>
      <c r="C77" s="316" t="s">
        <v>97</v>
      </c>
      <c r="D77" s="316" t="s">
        <v>91</v>
      </c>
      <c r="E77" s="300"/>
      <c r="F77" s="262">
        <v>105</v>
      </c>
      <c r="G77" s="262">
        <v>105.02</v>
      </c>
      <c r="H77" s="262">
        <v>71.76</v>
      </c>
      <c r="I77" s="262"/>
      <c r="J77" s="262"/>
      <c r="K77" s="262"/>
      <c r="L77" s="262"/>
      <c r="M77" s="262">
        <v>102.77</v>
      </c>
      <c r="N77" s="262"/>
      <c r="O77" s="305"/>
      <c r="P77" s="262"/>
      <c r="Q77" s="308"/>
      <c r="R77" s="262"/>
      <c r="S77" s="263">
        <f t="shared" si="6"/>
        <v>384.54999999999995</v>
      </c>
      <c r="T77" s="264">
        <f t="shared" si="7"/>
        <v>4</v>
      </c>
      <c r="U77" s="264">
        <v>3</v>
      </c>
      <c r="V77" s="302">
        <f t="shared" si="9"/>
        <v>-815.5835294117649</v>
      </c>
      <c r="W77" s="322">
        <f t="shared" si="8"/>
        <v>96.13749999999999</v>
      </c>
    </row>
    <row r="78" spans="1:23" s="14" customFormat="1" ht="12.75">
      <c r="A78" s="298">
        <v>74</v>
      </c>
      <c r="B78" s="298">
        <v>80</v>
      </c>
      <c r="C78" s="310" t="s">
        <v>136</v>
      </c>
      <c r="D78" s="310" t="s">
        <v>137</v>
      </c>
      <c r="E78" s="304">
        <v>61</v>
      </c>
      <c r="F78" s="262">
        <v>54.26686217008797</v>
      </c>
      <c r="G78" s="262"/>
      <c r="H78" s="262">
        <v>76.85</v>
      </c>
      <c r="I78" s="262">
        <v>84.56</v>
      </c>
      <c r="J78" s="262"/>
      <c r="K78" s="262"/>
      <c r="L78" s="262"/>
      <c r="M78" s="262"/>
      <c r="N78" s="262"/>
      <c r="O78" s="305"/>
      <c r="P78" s="262">
        <v>54.47</v>
      </c>
      <c r="Q78" s="262">
        <v>61.34</v>
      </c>
      <c r="R78" s="262">
        <v>50.68</v>
      </c>
      <c r="S78" s="263">
        <f t="shared" si="6"/>
        <v>382.166862170088</v>
      </c>
      <c r="T78" s="264">
        <f t="shared" si="7"/>
        <v>6</v>
      </c>
      <c r="U78" s="264"/>
      <c r="V78" s="302">
        <f t="shared" si="9"/>
        <v>-817.9666672416768</v>
      </c>
      <c r="W78" s="322">
        <f t="shared" si="8"/>
        <v>63.694477028348</v>
      </c>
    </row>
    <row r="79" spans="1:23" s="14" customFormat="1" ht="12.75">
      <c r="A79" s="298">
        <v>75</v>
      </c>
      <c r="B79" s="298">
        <v>73</v>
      </c>
      <c r="C79" s="310" t="s">
        <v>116</v>
      </c>
      <c r="D79" s="310" t="s">
        <v>117</v>
      </c>
      <c r="E79" s="304">
        <v>88</v>
      </c>
      <c r="F79" s="262">
        <v>59.19354838709677</v>
      </c>
      <c r="G79" s="262">
        <v>58.98</v>
      </c>
      <c r="H79" s="262"/>
      <c r="I79" s="262">
        <v>95.21</v>
      </c>
      <c r="J79" s="262"/>
      <c r="K79" s="262"/>
      <c r="L79" s="262">
        <v>70.16</v>
      </c>
      <c r="M79" s="262"/>
      <c r="N79" s="262">
        <v>0</v>
      </c>
      <c r="O79" s="305">
        <v>88.97</v>
      </c>
      <c r="P79" s="262"/>
      <c r="Q79" s="262"/>
      <c r="R79" s="262"/>
      <c r="S79" s="263">
        <f t="shared" si="6"/>
        <v>372.51354838709676</v>
      </c>
      <c r="T79" s="264">
        <f t="shared" si="7"/>
        <v>6</v>
      </c>
      <c r="U79" s="264"/>
      <c r="V79" s="302">
        <f t="shared" si="9"/>
        <v>-827.619981024668</v>
      </c>
      <c r="W79" s="322">
        <f t="shared" si="8"/>
        <v>62.08559139784946</v>
      </c>
    </row>
    <row r="80" spans="1:23" s="14" customFormat="1" ht="12.75">
      <c r="A80" s="298">
        <v>76</v>
      </c>
      <c r="B80" s="298">
        <v>83</v>
      </c>
      <c r="C80" s="314" t="s">
        <v>149</v>
      </c>
      <c r="D80" s="314" t="s">
        <v>150</v>
      </c>
      <c r="E80" s="304">
        <v>65</v>
      </c>
      <c r="F80" s="262"/>
      <c r="G80" s="262"/>
      <c r="H80" s="262">
        <v>58.63</v>
      </c>
      <c r="I80" s="262">
        <v>77.89</v>
      </c>
      <c r="J80" s="262"/>
      <c r="K80" s="262">
        <v>56.75</v>
      </c>
      <c r="L80" s="262"/>
      <c r="M80" s="262"/>
      <c r="N80" s="262"/>
      <c r="O80" s="305">
        <v>81.35</v>
      </c>
      <c r="P80" s="262">
        <v>40.37</v>
      </c>
      <c r="Q80" s="262"/>
      <c r="R80" s="262">
        <v>57.05</v>
      </c>
      <c r="S80" s="263">
        <f t="shared" si="6"/>
        <v>372.04</v>
      </c>
      <c r="T80" s="264">
        <f t="shared" si="7"/>
        <v>6</v>
      </c>
      <c r="U80" s="264">
        <v>1</v>
      </c>
      <c r="V80" s="302">
        <f t="shared" si="9"/>
        <v>-828.0935294117648</v>
      </c>
      <c r="W80" s="322">
        <f t="shared" si="8"/>
        <v>62.00666666666667</v>
      </c>
    </row>
    <row r="81" spans="1:23" s="14" customFormat="1" ht="12.75">
      <c r="A81" s="298">
        <v>77</v>
      </c>
      <c r="B81" s="298">
        <v>74</v>
      </c>
      <c r="C81" s="310" t="s">
        <v>175</v>
      </c>
      <c r="D81" s="310" t="s">
        <v>38</v>
      </c>
      <c r="E81" s="304"/>
      <c r="F81" s="262">
        <v>48.18766066838046</v>
      </c>
      <c r="G81" s="262"/>
      <c r="H81" s="262"/>
      <c r="I81" s="262"/>
      <c r="J81" s="262"/>
      <c r="K81" s="262">
        <v>94.84</v>
      </c>
      <c r="L81" s="262"/>
      <c r="M81" s="262"/>
      <c r="N81" s="262">
        <v>116.24</v>
      </c>
      <c r="O81" s="305">
        <v>112.1</v>
      </c>
      <c r="P81" s="308"/>
      <c r="Q81" s="262"/>
      <c r="R81" s="262"/>
      <c r="S81" s="263">
        <f t="shared" si="6"/>
        <v>371.3676606683805</v>
      </c>
      <c r="T81" s="264">
        <f t="shared" si="7"/>
        <v>4</v>
      </c>
      <c r="U81" s="264"/>
      <c r="V81" s="302">
        <f t="shared" si="9"/>
        <v>-828.7658687433843</v>
      </c>
      <c r="W81" s="322">
        <f t="shared" si="8"/>
        <v>92.84191516709512</v>
      </c>
    </row>
    <row r="82" spans="1:23" s="14" customFormat="1" ht="12.75">
      <c r="A82" s="298">
        <v>78</v>
      </c>
      <c r="B82" s="298">
        <v>75</v>
      </c>
      <c r="C82" s="314" t="s">
        <v>102</v>
      </c>
      <c r="D82" s="314" t="s">
        <v>103</v>
      </c>
      <c r="E82" s="313"/>
      <c r="F82" s="262">
        <v>56.06382978723403</v>
      </c>
      <c r="G82" s="262">
        <v>66.11</v>
      </c>
      <c r="H82" s="262">
        <v>41.25</v>
      </c>
      <c r="I82" s="262"/>
      <c r="J82" s="262">
        <v>62.35</v>
      </c>
      <c r="K82" s="262">
        <v>70.59</v>
      </c>
      <c r="L82" s="262">
        <v>69.11</v>
      </c>
      <c r="M82" s="262"/>
      <c r="N82" s="262"/>
      <c r="O82" s="305"/>
      <c r="P82" s="262"/>
      <c r="Q82" s="262"/>
      <c r="R82" s="262"/>
      <c r="S82" s="263">
        <f t="shared" si="6"/>
        <v>365.473829787234</v>
      </c>
      <c r="T82" s="264">
        <f t="shared" si="7"/>
        <v>6</v>
      </c>
      <c r="U82" s="264"/>
      <c r="V82" s="302">
        <f t="shared" si="9"/>
        <v>-834.6596996245307</v>
      </c>
      <c r="W82" s="322">
        <f t="shared" si="8"/>
        <v>60.912304964539004</v>
      </c>
    </row>
    <row r="83" spans="1:23" s="14" customFormat="1" ht="12.75">
      <c r="A83" s="298">
        <v>79</v>
      </c>
      <c r="B83" s="298">
        <v>77</v>
      </c>
      <c r="C83" s="310" t="s">
        <v>104</v>
      </c>
      <c r="D83" s="310" t="s">
        <v>62</v>
      </c>
      <c r="E83" s="304">
        <v>58</v>
      </c>
      <c r="F83" s="262"/>
      <c r="G83" s="262">
        <v>69.66</v>
      </c>
      <c r="H83" s="262">
        <v>86.17</v>
      </c>
      <c r="I83" s="262">
        <v>77.99</v>
      </c>
      <c r="J83" s="262">
        <v>63.11</v>
      </c>
      <c r="K83" s="262"/>
      <c r="L83" s="262">
        <v>63.5</v>
      </c>
      <c r="M83" s="262"/>
      <c r="N83" s="262"/>
      <c r="O83" s="305"/>
      <c r="P83" s="262"/>
      <c r="Q83" s="262"/>
      <c r="R83" s="262"/>
      <c r="S83" s="263">
        <f t="shared" si="6"/>
        <v>360.43</v>
      </c>
      <c r="T83" s="264">
        <f t="shared" si="7"/>
        <v>5</v>
      </c>
      <c r="U83" s="264">
        <v>1</v>
      </c>
      <c r="V83" s="302">
        <f t="shared" si="9"/>
        <v>-839.7035294117647</v>
      </c>
      <c r="W83" s="322">
        <f t="shared" si="8"/>
        <v>72.086</v>
      </c>
    </row>
    <row r="84" spans="1:23" s="14" customFormat="1" ht="12.75">
      <c r="A84" s="298">
        <v>80</v>
      </c>
      <c r="B84" s="298">
        <v>86</v>
      </c>
      <c r="C84" s="310" t="s">
        <v>184</v>
      </c>
      <c r="D84" s="310" t="s">
        <v>43</v>
      </c>
      <c r="E84" s="304"/>
      <c r="F84" s="262"/>
      <c r="G84" s="262"/>
      <c r="H84" s="262">
        <v>56.08</v>
      </c>
      <c r="I84" s="262"/>
      <c r="J84" s="262"/>
      <c r="K84" s="262"/>
      <c r="L84" s="262">
        <v>76.76</v>
      </c>
      <c r="M84" s="262"/>
      <c r="N84" s="262"/>
      <c r="O84" s="305">
        <v>99.84</v>
      </c>
      <c r="P84" s="262">
        <v>52.67</v>
      </c>
      <c r="Q84" s="262"/>
      <c r="R84" s="262">
        <v>65.97</v>
      </c>
      <c r="S84" s="263">
        <f t="shared" si="6"/>
        <v>351.32000000000005</v>
      </c>
      <c r="T84" s="264">
        <f t="shared" si="7"/>
        <v>5</v>
      </c>
      <c r="U84" s="264"/>
      <c r="V84" s="302">
        <f t="shared" si="9"/>
        <v>-848.8135294117648</v>
      </c>
      <c r="W84" s="322">
        <f t="shared" si="8"/>
        <v>70.26400000000001</v>
      </c>
    </row>
    <row r="85" spans="1:23" s="14" customFormat="1" ht="12.75">
      <c r="A85" s="298">
        <v>81</v>
      </c>
      <c r="B85" s="298">
        <v>78</v>
      </c>
      <c r="C85" s="310" t="s">
        <v>141</v>
      </c>
      <c r="D85" s="310" t="s">
        <v>91</v>
      </c>
      <c r="E85" s="313">
        <v>84</v>
      </c>
      <c r="F85" s="262"/>
      <c r="G85" s="262"/>
      <c r="H85" s="262">
        <v>59.9</v>
      </c>
      <c r="I85" s="262">
        <v>77.27</v>
      </c>
      <c r="J85" s="262"/>
      <c r="K85" s="262"/>
      <c r="L85" s="262"/>
      <c r="M85" s="262">
        <v>67.31</v>
      </c>
      <c r="N85" s="262"/>
      <c r="O85" s="305">
        <v>82.49</v>
      </c>
      <c r="P85" s="262"/>
      <c r="Q85" s="262">
        <v>62.17</v>
      </c>
      <c r="R85" s="262"/>
      <c r="S85" s="263">
        <f t="shared" si="6"/>
        <v>349.14</v>
      </c>
      <c r="T85" s="264">
        <f t="shared" si="7"/>
        <v>5</v>
      </c>
      <c r="U85" s="264"/>
      <c r="V85" s="302">
        <f t="shared" si="9"/>
        <v>-850.9935294117648</v>
      </c>
      <c r="W85" s="322">
        <f t="shared" si="8"/>
        <v>69.828</v>
      </c>
    </row>
    <row r="86" spans="1:23" s="14" customFormat="1" ht="12.75">
      <c r="A86" s="298">
        <v>82</v>
      </c>
      <c r="B86" s="298">
        <v>79</v>
      </c>
      <c r="C86" s="310" t="s">
        <v>138</v>
      </c>
      <c r="D86" s="310" t="s">
        <v>84</v>
      </c>
      <c r="E86" s="304">
        <v>88</v>
      </c>
      <c r="F86" s="262"/>
      <c r="G86" s="262"/>
      <c r="H86" s="262"/>
      <c r="I86" s="262">
        <v>111.91</v>
      </c>
      <c r="J86" s="262"/>
      <c r="K86" s="262"/>
      <c r="L86" s="262">
        <v>103.56</v>
      </c>
      <c r="M86" s="262"/>
      <c r="N86" s="262"/>
      <c r="O86" s="305">
        <v>124.82</v>
      </c>
      <c r="P86" s="262"/>
      <c r="Q86" s="262"/>
      <c r="R86" s="262"/>
      <c r="S86" s="263">
        <f t="shared" si="6"/>
        <v>340.28999999999996</v>
      </c>
      <c r="T86" s="264">
        <f t="shared" si="7"/>
        <v>3</v>
      </c>
      <c r="U86" s="264">
        <v>3</v>
      </c>
      <c r="V86" s="302">
        <f t="shared" si="9"/>
        <v>-859.8435294117648</v>
      </c>
      <c r="W86" s="322">
        <f t="shared" si="8"/>
        <v>113.42999999999999</v>
      </c>
    </row>
    <row r="87" spans="1:23" s="14" customFormat="1" ht="12.75">
      <c r="A87" s="298">
        <v>83</v>
      </c>
      <c r="B87" s="298">
        <v>97</v>
      </c>
      <c r="C87" s="314" t="s">
        <v>143</v>
      </c>
      <c r="D87" s="314" t="s">
        <v>144</v>
      </c>
      <c r="E87" s="304"/>
      <c r="F87" s="262">
        <v>67.92134831460673</v>
      </c>
      <c r="G87" s="262"/>
      <c r="H87" s="262">
        <v>61.17</v>
      </c>
      <c r="I87" s="262"/>
      <c r="J87" s="262">
        <v>72.46</v>
      </c>
      <c r="K87" s="262"/>
      <c r="L87" s="262"/>
      <c r="M87" s="262"/>
      <c r="N87" s="262"/>
      <c r="O87" s="305"/>
      <c r="P87" s="262">
        <v>53.9</v>
      </c>
      <c r="Q87" s="262"/>
      <c r="R87" s="262">
        <v>81.25</v>
      </c>
      <c r="S87" s="263">
        <f t="shared" si="6"/>
        <v>336.7013483146068</v>
      </c>
      <c r="T87" s="264">
        <f t="shared" si="7"/>
        <v>5</v>
      </c>
      <c r="U87" s="264">
        <v>4</v>
      </c>
      <c r="V87" s="302">
        <f t="shared" si="9"/>
        <v>-863.432181097158</v>
      </c>
      <c r="W87" s="322">
        <f t="shared" si="8"/>
        <v>67.34026966292136</v>
      </c>
    </row>
    <row r="88" spans="1:23" s="14" customFormat="1" ht="12.75">
      <c r="A88" s="298">
        <v>84</v>
      </c>
      <c r="B88" s="298">
        <v>89</v>
      </c>
      <c r="C88" s="314" t="s">
        <v>133</v>
      </c>
      <c r="D88" s="314" t="s">
        <v>134</v>
      </c>
      <c r="E88" s="304">
        <v>70</v>
      </c>
      <c r="F88" s="262"/>
      <c r="G88" s="262"/>
      <c r="H88" s="262">
        <v>43.37</v>
      </c>
      <c r="I88" s="262">
        <v>72.22</v>
      </c>
      <c r="J88" s="262">
        <v>48.1</v>
      </c>
      <c r="K88" s="262">
        <v>66.42</v>
      </c>
      <c r="L88" s="262"/>
      <c r="M88" s="262"/>
      <c r="N88" s="262"/>
      <c r="O88" s="305"/>
      <c r="P88" s="262">
        <v>52.24</v>
      </c>
      <c r="Q88" s="262"/>
      <c r="R88" s="262">
        <v>51.32</v>
      </c>
      <c r="S88" s="263">
        <f t="shared" si="6"/>
        <v>333.67</v>
      </c>
      <c r="T88" s="264">
        <f t="shared" si="7"/>
        <v>6</v>
      </c>
      <c r="U88" s="264"/>
      <c r="V88" s="302">
        <f t="shared" si="9"/>
        <v>-866.4635294117647</v>
      </c>
      <c r="W88" s="322">
        <f t="shared" si="8"/>
        <v>55.61166666666667</v>
      </c>
    </row>
    <row r="89" spans="1:23" s="14" customFormat="1" ht="12.75">
      <c r="A89" s="298">
        <v>85</v>
      </c>
      <c r="B89" s="298">
        <v>81</v>
      </c>
      <c r="C89" s="310" t="s">
        <v>41</v>
      </c>
      <c r="D89" s="310" t="s">
        <v>139</v>
      </c>
      <c r="E89" s="313"/>
      <c r="F89" s="262">
        <v>65.21505376344085</v>
      </c>
      <c r="G89" s="262"/>
      <c r="H89" s="262">
        <v>60.32</v>
      </c>
      <c r="I89" s="262"/>
      <c r="J89" s="262"/>
      <c r="K89" s="262"/>
      <c r="L89" s="262">
        <v>88.54</v>
      </c>
      <c r="M89" s="262"/>
      <c r="N89" s="262"/>
      <c r="O89" s="305">
        <v>112.4</v>
      </c>
      <c r="P89" s="262"/>
      <c r="Q89" s="262"/>
      <c r="R89" s="262"/>
      <c r="S89" s="263">
        <f t="shared" si="6"/>
        <v>326.4750537634409</v>
      </c>
      <c r="T89" s="264">
        <f t="shared" si="7"/>
        <v>4</v>
      </c>
      <c r="U89" s="264"/>
      <c r="V89" s="302">
        <f t="shared" si="9"/>
        <v>-873.6584756483239</v>
      </c>
      <c r="W89" s="322">
        <f t="shared" si="8"/>
        <v>81.61876344086022</v>
      </c>
    </row>
    <row r="90" spans="1:23" s="14" customFormat="1" ht="12.75">
      <c r="A90" s="298">
        <v>86</v>
      </c>
      <c r="B90" s="298">
        <v>93</v>
      </c>
      <c r="C90" s="310" t="s">
        <v>105</v>
      </c>
      <c r="D90" s="310" t="s">
        <v>137</v>
      </c>
      <c r="E90" s="300"/>
      <c r="F90" s="262"/>
      <c r="G90" s="262"/>
      <c r="H90" s="262">
        <v>77.27</v>
      </c>
      <c r="I90" s="262"/>
      <c r="J90" s="262">
        <v>73.88</v>
      </c>
      <c r="K90" s="262"/>
      <c r="L90" s="262"/>
      <c r="M90" s="262"/>
      <c r="N90" s="262"/>
      <c r="O90" s="301"/>
      <c r="P90" s="262">
        <v>68.43</v>
      </c>
      <c r="Q90" s="262">
        <v>52.15</v>
      </c>
      <c r="R90" s="262">
        <v>53.23</v>
      </c>
      <c r="S90" s="263">
        <f t="shared" si="6"/>
        <v>324.96</v>
      </c>
      <c r="T90" s="264">
        <f t="shared" si="7"/>
        <v>5</v>
      </c>
      <c r="U90" s="264">
        <v>1</v>
      </c>
      <c r="V90" s="302">
        <f t="shared" si="9"/>
        <v>-875.1735294117648</v>
      </c>
      <c r="W90" s="322">
        <f t="shared" si="8"/>
        <v>64.99199999999999</v>
      </c>
    </row>
    <row r="91" spans="1:23" s="14" customFormat="1" ht="12.75">
      <c r="A91" s="298">
        <v>87</v>
      </c>
      <c r="B91" s="298">
        <v>82</v>
      </c>
      <c r="C91" s="316" t="s">
        <v>123</v>
      </c>
      <c r="D91" s="316" t="s">
        <v>34</v>
      </c>
      <c r="E91" s="304"/>
      <c r="F91" s="262">
        <v>84.24528301886792</v>
      </c>
      <c r="G91" s="262">
        <v>94.4</v>
      </c>
      <c r="H91" s="262"/>
      <c r="I91" s="262"/>
      <c r="J91" s="262"/>
      <c r="K91" s="262"/>
      <c r="L91" s="262"/>
      <c r="M91" s="262">
        <v>87.07</v>
      </c>
      <c r="N91" s="262"/>
      <c r="O91" s="305"/>
      <c r="P91" s="262">
        <v>56.23</v>
      </c>
      <c r="Q91" s="262"/>
      <c r="R91" s="262"/>
      <c r="S91" s="263">
        <f t="shared" si="6"/>
        <v>321.94528301886794</v>
      </c>
      <c r="T91" s="264">
        <f t="shared" si="7"/>
        <v>4</v>
      </c>
      <c r="U91" s="264">
        <v>1</v>
      </c>
      <c r="V91" s="302">
        <f t="shared" si="9"/>
        <v>-878.1882463928969</v>
      </c>
      <c r="W91" s="322">
        <f t="shared" si="8"/>
        <v>80.48632075471698</v>
      </c>
    </row>
    <row r="92" spans="1:23" s="14" customFormat="1" ht="12.75">
      <c r="A92" s="298">
        <v>88</v>
      </c>
      <c r="B92" s="298">
        <v>98</v>
      </c>
      <c r="C92" s="310" t="s">
        <v>167</v>
      </c>
      <c r="D92" s="310" t="s">
        <v>36</v>
      </c>
      <c r="E92" s="304"/>
      <c r="F92" s="262">
        <v>55.602409638554214</v>
      </c>
      <c r="G92" s="262"/>
      <c r="H92" s="262">
        <v>42.53</v>
      </c>
      <c r="I92" s="262"/>
      <c r="J92" s="262"/>
      <c r="K92" s="262"/>
      <c r="L92" s="262">
        <v>67.63</v>
      </c>
      <c r="M92" s="262"/>
      <c r="N92" s="262"/>
      <c r="O92" s="305">
        <v>86.1</v>
      </c>
      <c r="P92" s="262"/>
      <c r="Q92" s="262"/>
      <c r="R92" s="262">
        <v>66.61</v>
      </c>
      <c r="S92" s="263">
        <f t="shared" si="6"/>
        <v>318.4724096385542</v>
      </c>
      <c r="T92" s="264">
        <f t="shared" si="7"/>
        <v>5</v>
      </c>
      <c r="U92" s="264"/>
      <c r="V92" s="302">
        <f t="shared" si="9"/>
        <v>-881.6611197732107</v>
      </c>
      <c r="W92" s="322">
        <f t="shared" si="8"/>
        <v>63.69448192771084</v>
      </c>
    </row>
    <row r="93" spans="1:23" s="14" customFormat="1" ht="12.75">
      <c r="A93" s="298">
        <v>89</v>
      </c>
      <c r="B93" s="298">
        <v>96</v>
      </c>
      <c r="C93" s="314" t="s">
        <v>132</v>
      </c>
      <c r="D93" s="314" t="s">
        <v>40</v>
      </c>
      <c r="E93" s="317"/>
      <c r="F93" s="262"/>
      <c r="G93" s="262"/>
      <c r="H93" s="262"/>
      <c r="I93" s="262"/>
      <c r="J93" s="262">
        <v>57.2</v>
      </c>
      <c r="K93" s="262">
        <v>62.46</v>
      </c>
      <c r="L93" s="262"/>
      <c r="M93" s="262"/>
      <c r="N93" s="262"/>
      <c r="O93" s="305">
        <v>94.3</v>
      </c>
      <c r="P93" s="262">
        <v>44.06</v>
      </c>
      <c r="Q93" s="262"/>
      <c r="R93" s="262">
        <v>54.5</v>
      </c>
      <c r="S93" s="263">
        <f t="shared" si="6"/>
        <v>312.52</v>
      </c>
      <c r="T93" s="264">
        <f t="shared" si="7"/>
        <v>5</v>
      </c>
      <c r="U93" s="264"/>
      <c r="V93" s="302">
        <f t="shared" si="9"/>
        <v>-887.6135294117648</v>
      </c>
      <c r="W93" s="322">
        <f t="shared" si="8"/>
        <v>62.504</v>
      </c>
    </row>
    <row r="94" spans="1:23" s="14" customFormat="1" ht="12.75">
      <c r="A94" s="298">
        <v>90</v>
      </c>
      <c r="B94" s="298">
        <v>95</v>
      </c>
      <c r="C94" s="310" t="s">
        <v>136</v>
      </c>
      <c r="D94" s="310" t="s">
        <v>171</v>
      </c>
      <c r="E94" s="304"/>
      <c r="F94" s="262">
        <v>35.76923076923077</v>
      </c>
      <c r="G94" s="262"/>
      <c r="H94" s="262"/>
      <c r="I94" s="262"/>
      <c r="J94" s="262"/>
      <c r="K94" s="262"/>
      <c r="L94" s="262"/>
      <c r="M94" s="262"/>
      <c r="N94" s="262">
        <v>90.46</v>
      </c>
      <c r="O94" s="305"/>
      <c r="P94" s="262">
        <v>70.21</v>
      </c>
      <c r="Q94" s="262">
        <v>63.87</v>
      </c>
      <c r="R94" s="262">
        <v>49.41</v>
      </c>
      <c r="S94" s="263">
        <f t="shared" si="6"/>
        <v>309.71923076923076</v>
      </c>
      <c r="T94" s="264">
        <f t="shared" si="7"/>
        <v>5</v>
      </c>
      <c r="U94" s="264">
        <v>1</v>
      </c>
      <c r="V94" s="302">
        <f t="shared" si="9"/>
        <v>-890.414298642534</v>
      </c>
      <c r="W94" s="322">
        <f t="shared" si="8"/>
        <v>61.94384615384615</v>
      </c>
    </row>
    <row r="95" spans="1:23" s="14" customFormat="1" ht="12.75">
      <c r="A95" s="298">
        <v>91</v>
      </c>
      <c r="B95" s="298">
        <v>100</v>
      </c>
      <c r="C95" s="310" t="s">
        <v>145</v>
      </c>
      <c r="D95" s="310" t="s">
        <v>146</v>
      </c>
      <c r="E95" s="304"/>
      <c r="F95" s="318">
        <v>54.5575221238938</v>
      </c>
      <c r="G95" s="262"/>
      <c r="H95" s="262">
        <v>70.92</v>
      </c>
      <c r="I95" s="262"/>
      <c r="J95" s="262"/>
      <c r="K95" s="262">
        <v>72.56</v>
      </c>
      <c r="L95" s="262"/>
      <c r="M95" s="262"/>
      <c r="N95" s="262"/>
      <c r="O95" s="305"/>
      <c r="P95" s="262">
        <v>49.86</v>
      </c>
      <c r="Q95" s="262"/>
      <c r="R95" s="262">
        <v>50.68</v>
      </c>
      <c r="S95" s="263">
        <f t="shared" si="6"/>
        <v>298.5775221238938</v>
      </c>
      <c r="T95" s="264">
        <f t="shared" si="7"/>
        <v>5</v>
      </c>
      <c r="U95" s="264"/>
      <c r="V95" s="302">
        <f t="shared" si="9"/>
        <v>-901.556007287871</v>
      </c>
      <c r="W95" s="322">
        <f t="shared" si="8"/>
        <v>59.71550442477876</v>
      </c>
    </row>
    <row r="96" spans="1:23" s="14" customFormat="1" ht="12.75">
      <c r="A96" s="298">
        <v>92</v>
      </c>
      <c r="B96" s="298">
        <v>84</v>
      </c>
      <c r="C96" s="310" t="s">
        <v>142</v>
      </c>
      <c r="D96" s="310" t="s">
        <v>34</v>
      </c>
      <c r="E96" s="304">
        <v>89</v>
      </c>
      <c r="F96" s="262"/>
      <c r="G96" s="262"/>
      <c r="H96" s="262"/>
      <c r="I96" s="262">
        <v>94.31</v>
      </c>
      <c r="J96" s="262"/>
      <c r="K96" s="262"/>
      <c r="L96" s="262"/>
      <c r="M96" s="262">
        <v>107.86</v>
      </c>
      <c r="N96" s="262"/>
      <c r="O96" s="305"/>
      <c r="P96" s="262"/>
      <c r="Q96" s="262">
        <v>95.02</v>
      </c>
      <c r="R96" s="262"/>
      <c r="S96" s="263">
        <f t="shared" si="6"/>
        <v>297.19</v>
      </c>
      <c r="T96" s="264">
        <f t="shared" si="7"/>
        <v>3</v>
      </c>
      <c r="U96" s="264">
        <v>2</v>
      </c>
      <c r="V96" s="302">
        <f t="shared" si="9"/>
        <v>-902.9435294117648</v>
      </c>
      <c r="W96" s="322">
        <f t="shared" si="8"/>
        <v>99.06333333333333</v>
      </c>
    </row>
    <row r="97" spans="1:23" s="14" customFormat="1" ht="12.75">
      <c r="A97" s="298">
        <v>93</v>
      </c>
      <c r="B97" s="298">
        <v>123</v>
      </c>
      <c r="C97" s="310" t="s">
        <v>41</v>
      </c>
      <c r="D97" s="310" t="s">
        <v>178</v>
      </c>
      <c r="E97" s="313"/>
      <c r="F97" s="262"/>
      <c r="G97" s="262"/>
      <c r="H97" s="262">
        <v>83.63</v>
      </c>
      <c r="I97" s="262"/>
      <c r="J97" s="262"/>
      <c r="K97" s="262"/>
      <c r="L97" s="262">
        <v>57.82</v>
      </c>
      <c r="M97" s="262"/>
      <c r="N97" s="262"/>
      <c r="O97" s="305"/>
      <c r="P97" s="262"/>
      <c r="Q97" s="262">
        <v>46.44</v>
      </c>
      <c r="R97" s="262">
        <v>101</v>
      </c>
      <c r="S97" s="263">
        <f t="shared" si="6"/>
        <v>288.89</v>
      </c>
      <c r="T97" s="264">
        <f t="shared" si="7"/>
        <v>4</v>
      </c>
      <c r="U97" s="264">
        <v>1</v>
      </c>
      <c r="V97" s="302">
        <f t="shared" si="9"/>
        <v>-911.2435294117648</v>
      </c>
      <c r="W97" s="322">
        <f t="shared" si="8"/>
        <v>72.2225</v>
      </c>
    </row>
    <row r="98" spans="1:23" s="14" customFormat="1" ht="12.75">
      <c r="A98" s="298">
        <v>94</v>
      </c>
      <c r="B98" s="298">
        <v>85</v>
      </c>
      <c r="C98" s="310" t="s">
        <v>160</v>
      </c>
      <c r="D98" s="310" t="s">
        <v>43</v>
      </c>
      <c r="E98" s="304"/>
      <c r="F98" s="262">
        <v>76.18644067796608</v>
      </c>
      <c r="G98" s="262"/>
      <c r="H98" s="262"/>
      <c r="I98" s="262"/>
      <c r="J98" s="262"/>
      <c r="K98" s="262"/>
      <c r="L98" s="262">
        <v>93.84</v>
      </c>
      <c r="M98" s="262"/>
      <c r="N98" s="262"/>
      <c r="O98" s="301">
        <v>116.59</v>
      </c>
      <c r="P98" s="262"/>
      <c r="Q98" s="262"/>
      <c r="R98" s="262"/>
      <c r="S98" s="263">
        <f t="shared" si="6"/>
        <v>286.6164406779661</v>
      </c>
      <c r="T98" s="264">
        <f t="shared" si="7"/>
        <v>3</v>
      </c>
      <c r="U98" s="264">
        <v>1</v>
      </c>
      <c r="V98" s="302">
        <f t="shared" si="9"/>
        <v>-913.5170887337987</v>
      </c>
      <c r="W98" s="322">
        <f t="shared" si="8"/>
        <v>95.53881355932204</v>
      </c>
    </row>
    <row r="99" spans="1:23" s="14" customFormat="1" ht="12.75">
      <c r="A99" s="298">
        <v>95</v>
      </c>
      <c r="B99" s="298">
        <v>116</v>
      </c>
      <c r="C99" s="310" t="s">
        <v>181</v>
      </c>
      <c r="D99" s="310" t="s">
        <v>20</v>
      </c>
      <c r="E99" s="300"/>
      <c r="F99" s="262"/>
      <c r="G99" s="262"/>
      <c r="H99" s="262">
        <v>63.71</v>
      </c>
      <c r="I99" s="262"/>
      <c r="J99" s="262">
        <v>75.59</v>
      </c>
      <c r="K99" s="262"/>
      <c r="L99" s="262"/>
      <c r="M99" s="262"/>
      <c r="N99" s="262"/>
      <c r="O99" s="301"/>
      <c r="P99" s="262"/>
      <c r="Q99" s="262">
        <v>63.92</v>
      </c>
      <c r="R99" s="262">
        <v>82.53</v>
      </c>
      <c r="S99" s="263">
        <f t="shared" si="6"/>
        <v>285.75</v>
      </c>
      <c r="T99" s="264">
        <f t="shared" si="7"/>
        <v>4</v>
      </c>
      <c r="U99" s="264"/>
      <c r="V99" s="302">
        <f t="shared" si="9"/>
        <v>-914.3835294117648</v>
      </c>
      <c r="W99" s="322">
        <f t="shared" si="8"/>
        <v>71.4375</v>
      </c>
    </row>
    <row r="100" spans="1:23" s="14" customFormat="1" ht="12.75">
      <c r="A100" s="298">
        <v>96</v>
      </c>
      <c r="B100" s="298">
        <v>87</v>
      </c>
      <c r="C100" s="310" t="s">
        <v>56</v>
      </c>
      <c r="D100" s="310" t="s">
        <v>24</v>
      </c>
      <c r="E100" s="304">
        <v>78</v>
      </c>
      <c r="F100" s="262">
        <v>57.9968454258675</v>
      </c>
      <c r="G100" s="262">
        <v>71.5</v>
      </c>
      <c r="H100" s="262">
        <v>56.93</v>
      </c>
      <c r="I100" s="262">
        <v>97.74</v>
      </c>
      <c r="J100" s="262"/>
      <c r="K100" s="262" t="s">
        <v>82</v>
      </c>
      <c r="L100" s="262"/>
      <c r="M100" s="262"/>
      <c r="N100" s="262"/>
      <c r="O100" s="305"/>
      <c r="P100" s="262"/>
      <c r="Q100" s="262"/>
      <c r="R100" s="262"/>
      <c r="S100" s="263">
        <f t="shared" si="6"/>
        <v>284.1668454258675</v>
      </c>
      <c r="T100" s="264">
        <f t="shared" si="7"/>
        <v>5</v>
      </c>
      <c r="U100" s="264"/>
      <c r="V100" s="302">
        <f t="shared" si="9"/>
        <v>-915.9666839858974</v>
      </c>
      <c r="W100" s="322">
        <f t="shared" si="8"/>
        <v>71.04171135646688</v>
      </c>
    </row>
    <row r="101" spans="1:23" s="14" customFormat="1" ht="12.75">
      <c r="A101" s="298">
        <v>97</v>
      </c>
      <c r="B101" s="298">
        <v>88</v>
      </c>
      <c r="C101" s="314" t="s">
        <v>118</v>
      </c>
      <c r="D101" s="314" t="s">
        <v>119</v>
      </c>
      <c r="E101" s="304">
        <v>56</v>
      </c>
      <c r="F101" s="262">
        <v>67.22222222222221</v>
      </c>
      <c r="G101" s="262">
        <v>78.31</v>
      </c>
      <c r="H101" s="262">
        <v>48.03</v>
      </c>
      <c r="I101" s="262">
        <v>89.74</v>
      </c>
      <c r="J101" s="262"/>
      <c r="K101" s="262"/>
      <c r="L101" s="262"/>
      <c r="M101" s="262"/>
      <c r="N101" s="262"/>
      <c r="O101" s="305"/>
      <c r="P101" s="262"/>
      <c r="Q101" s="262"/>
      <c r="R101" s="262"/>
      <c r="S101" s="263">
        <f t="shared" si="6"/>
        <v>283.3022222222222</v>
      </c>
      <c r="T101" s="264">
        <f t="shared" si="7"/>
        <v>4</v>
      </c>
      <c r="U101" s="264">
        <v>1</v>
      </c>
      <c r="V101" s="302">
        <f t="shared" si="9"/>
        <v>-916.8313071895426</v>
      </c>
      <c r="W101" s="322">
        <f t="shared" si="8"/>
        <v>70.82555555555555</v>
      </c>
    </row>
    <row r="102" spans="1:23" s="14" customFormat="1" ht="12.75">
      <c r="A102" s="298">
        <v>98</v>
      </c>
      <c r="B102" s="298">
        <v>106</v>
      </c>
      <c r="C102" s="310" t="s">
        <v>170</v>
      </c>
      <c r="D102" s="310" t="s">
        <v>171</v>
      </c>
      <c r="E102" s="304">
        <v>76</v>
      </c>
      <c r="F102" s="262"/>
      <c r="G102" s="262"/>
      <c r="H102" s="262">
        <v>84.05</v>
      </c>
      <c r="I102" s="262">
        <v>78.91</v>
      </c>
      <c r="J102" s="262"/>
      <c r="K102" s="262"/>
      <c r="L102" s="262"/>
      <c r="M102" s="262"/>
      <c r="N102" s="262"/>
      <c r="O102" s="305"/>
      <c r="P102" s="262">
        <v>63.39</v>
      </c>
      <c r="Q102" s="262"/>
      <c r="R102" s="262">
        <v>53.23</v>
      </c>
      <c r="S102" s="263">
        <f t="shared" si="6"/>
        <v>279.58</v>
      </c>
      <c r="T102" s="264">
        <f t="shared" si="7"/>
        <v>4</v>
      </c>
      <c r="U102" s="264"/>
      <c r="V102" s="302">
        <f t="shared" si="9"/>
        <v>-920.5535294117649</v>
      </c>
      <c r="W102" s="322">
        <f t="shared" si="8"/>
        <v>69.895</v>
      </c>
    </row>
    <row r="103" spans="1:23" s="14" customFormat="1" ht="12.75">
      <c r="A103" s="298">
        <v>99</v>
      </c>
      <c r="B103" s="298">
        <v>90</v>
      </c>
      <c r="C103" s="314" t="s">
        <v>310</v>
      </c>
      <c r="D103" s="314" t="s">
        <v>134</v>
      </c>
      <c r="E103" s="304"/>
      <c r="F103" s="262"/>
      <c r="G103" s="262"/>
      <c r="H103" s="262">
        <v>59.47</v>
      </c>
      <c r="I103" s="262"/>
      <c r="J103" s="262"/>
      <c r="K103" s="262"/>
      <c r="L103" s="262"/>
      <c r="M103" s="262"/>
      <c r="N103" s="262"/>
      <c r="O103" s="305">
        <v>84.59</v>
      </c>
      <c r="P103" s="262">
        <v>48.98</v>
      </c>
      <c r="Q103" s="262">
        <v>84.57</v>
      </c>
      <c r="R103" s="262"/>
      <c r="S103" s="263">
        <f t="shared" si="6"/>
        <v>277.61</v>
      </c>
      <c r="T103" s="264">
        <f t="shared" si="7"/>
        <v>4</v>
      </c>
      <c r="U103" s="264">
        <v>1</v>
      </c>
      <c r="V103" s="302">
        <f t="shared" si="9"/>
        <v>-922.5235294117648</v>
      </c>
      <c r="W103" s="322">
        <f t="shared" si="8"/>
        <v>69.4025</v>
      </c>
    </row>
    <row r="104" spans="1:23" s="14" customFormat="1" ht="12.75">
      <c r="A104" s="298">
        <v>100</v>
      </c>
      <c r="B104" s="298">
        <v>91</v>
      </c>
      <c r="C104" s="310" t="s">
        <v>92</v>
      </c>
      <c r="D104" s="310" t="s">
        <v>120</v>
      </c>
      <c r="E104" s="304">
        <v>47</v>
      </c>
      <c r="F104" s="262">
        <v>64.57446808510636</v>
      </c>
      <c r="G104" s="262">
        <v>71.14</v>
      </c>
      <c r="H104" s="262">
        <v>64.98</v>
      </c>
      <c r="I104" s="262">
        <v>76.55</v>
      </c>
      <c r="J104" s="262"/>
      <c r="K104" s="262"/>
      <c r="L104" s="262"/>
      <c r="M104" s="262"/>
      <c r="N104" s="262"/>
      <c r="O104" s="305"/>
      <c r="P104" s="262"/>
      <c r="Q104" s="262"/>
      <c r="R104" s="262"/>
      <c r="S104" s="263">
        <f t="shared" si="6"/>
        <v>277.2444680851064</v>
      </c>
      <c r="T104" s="264">
        <f t="shared" si="7"/>
        <v>4</v>
      </c>
      <c r="U104" s="264"/>
      <c r="V104" s="302">
        <f t="shared" si="9"/>
        <v>-922.8890613266584</v>
      </c>
      <c r="W104" s="322">
        <f t="shared" si="8"/>
        <v>69.3111170212766</v>
      </c>
    </row>
    <row r="105" spans="1:23" s="14" customFormat="1" ht="12.75">
      <c r="A105" s="298">
        <v>101</v>
      </c>
      <c r="B105" s="298">
        <v>92</v>
      </c>
      <c r="C105" s="310" t="s">
        <v>159</v>
      </c>
      <c r="D105" s="310" t="s">
        <v>43</v>
      </c>
      <c r="E105" s="304"/>
      <c r="F105" s="262"/>
      <c r="G105" s="262"/>
      <c r="H105" s="262">
        <v>66.25</v>
      </c>
      <c r="I105" s="262"/>
      <c r="J105" s="262"/>
      <c r="K105" s="262">
        <v>107.93</v>
      </c>
      <c r="L105" s="262"/>
      <c r="M105" s="262"/>
      <c r="N105" s="262"/>
      <c r="O105" s="305"/>
      <c r="P105" s="262">
        <v>103</v>
      </c>
      <c r="Q105" s="262"/>
      <c r="R105" s="262"/>
      <c r="S105" s="263">
        <f t="shared" si="6"/>
        <v>277.18</v>
      </c>
      <c r="T105" s="264">
        <f t="shared" si="7"/>
        <v>3</v>
      </c>
      <c r="U105" s="264">
        <v>1</v>
      </c>
      <c r="V105" s="302">
        <f t="shared" si="9"/>
        <v>-922.9535294117647</v>
      </c>
      <c r="W105" s="322">
        <f t="shared" si="8"/>
        <v>92.39333333333333</v>
      </c>
    </row>
    <row r="106" spans="1:23" s="14" customFormat="1" ht="12.75">
      <c r="A106" s="298">
        <v>102</v>
      </c>
      <c r="B106" s="298">
        <v>94</v>
      </c>
      <c r="C106" s="310" t="s">
        <v>169</v>
      </c>
      <c r="D106" s="310" t="s">
        <v>24</v>
      </c>
      <c r="E106" s="304"/>
      <c r="F106" s="262"/>
      <c r="G106" s="262"/>
      <c r="H106" s="262"/>
      <c r="I106" s="262"/>
      <c r="J106" s="262"/>
      <c r="K106" s="262"/>
      <c r="L106" s="262">
        <v>79.81</v>
      </c>
      <c r="M106" s="262">
        <v>83.3</v>
      </c>
      <c r="N106" s="262"/>
      <c r="O106" s="305">
        <v>104.22</v>
      </c>
      <c r="P106" s="262"/>
      <c r="Q106" s="262"/>
      <c r="R106" s="262"/>
      <c r="S106" s="263">
        <f aca="true" t="shared" si="10" ref="S106:S169">SUM(F106:R106)</f>
        <v>267.33000000000004</v>
      </c>
      <c r="T106" s="264">
        <f t="shared" si="7"/>
        <v>3</v>
      </c>
      <c r="U106" s="264"/>
      <c r="V106" s="302">
        <f t="shared" si="9"/>
        <v>-932.8035294117648</v>
      </c>
      <c r="W106" s="322">
        <f t="shared" si="8"/>
        <v>89.11000000000001</v>
      </c>
    </row>
    <row r="107" spans="1:23" s="14" customFormat="1" ht="12.75">
      <c r="A107" s="298">
        <v>103</v>
      </c>
      <c r="B107" s="298">
        <v>119</v>
      </c>
      <c r="C107" s="310" t="s">
        <v>147</v>
      </c>
      <c r="D107" s="310" t="s">
        <v>34</v>
      </c>
      <c r="E107" s="304">
        <v>79</v>
      </c>
      <c r="F107" s="262"/>
      <c r="G107" s="262"/>
      <c r="H107" s="262"/>
      <c r="I107" s="262">
        <v>95.72</v>
      </c>
      <c r="J107" s="262"/>
      <c r="K107" s="262">
        <v>100.48</v>
      </c>
      <c r="L107" s="262"/>
      <c r="M107" s="262"/>
      <c r="N107" s="262"/>
      <c r="O107" s="305"/>
      <c r="P107" s="262"/>
      <c r="Q107" s="262"/>
      <c r="R107" s="262">
        <v>64.69</v>
      </c>
      <c r="S107" s="263">
        <f t="shared" si="10"/>
        <v>260.89</v>
      </c>
      <c r="T107" s="264">
        <f t="shared" si="7"/>
        <v>3</v>
      </c>
      <c r="U107" s="264"/>
      <c r="V107" s="302">
        <f t="shared" si="9"/>
        <v>-939.2435294117648</v>
      </c>
      <c r="W107" s="322">
        <f t="shared" si="8"/>
        <v>86.96333333333332</v>
      </c>
    </row>
    <row r="108" spans="1:23" s="14" customFormat="1" ht="12.75">
      <c r="A108" s="298">
        <v>104</v>
      </c>
      <c r="B108" s="298">
        <v>99</v>
      </c>
      <c r="C108" s="310" t="s">
        <v>182</v>
      </c>
      <c r="D108" s="310" t="s">
        <v>34</v>
      </c>
      <c r="E108" s="304"/>
      <c r="F108" s="262">
        <v>69.86486486486487</v>
      </c>
      <c r="G108" s="262">
        <v>66.73</v>
      </c>
      <c r="H108" s="262"/>
      <c r="I108" s="262"/>
      <c r="J108" s="262"/>
      <c r="K108" s="262"/>
      <c r="L108" s="262"/>
      <c r="M108" s="262"/>
      <c r="N108" s="262"/>
      <c r="O108" s="305">
        <v>112.48</v>
      </c>
      <c r="P108" s="262"/>
      <c r="Q108" s="262"/>
      <c r="R108" s="262"/>
      <c r="S108" s="263">
        <f t="shared" si="10"/>
        <v>249.07486486486488</v>
      </c>
      <c r="T108" s="264">
        <f t="shared" si="7"/>
        <v>3</v>
      </c>
      <c r="U108" s="264"/>
      <c r="V108" s="302">
        <f t="shared" si="9"/>
        <v>-951.0586645469</v>
      </c>
      <c r="W108" s="322">
        <f t="shared" si="8"/>
        <v>83.02495495495496</v>
      </c>
    </row>
    <row r="109" spans="1:23" s="14" customFormat="1" ht="12.75">
      <c r="A109" s="298">
        <v>105</v>
      </c>
      <c r="B109" s="298">
        <v>101</v>
      </c>
      <c r="C109" s="314" t="s">
        <v>179</v>
      </c>
      <c r="D109" s="314" t="s">
        <v>180</v>
      </c>
      <c r="E109" s="304">
        <v>89</v>
      </c>
      <c r="F109" s="262">
        <v>53.837209302325576</v>
      </c>
      <c r="G109" s="262"/>
      <c r="H109" s="262"/>
      <c r="I109" s="262">
        <v>87.59</v>
      </c>
      <c r="J109" s="262"/>
      <c r="K109" s="262"/>
      <c r="L109" s="262"/>
      <c r="M109" s="262"/>
      <c r="N109" s="262">
        <v>105.52</v>
      </c>
      <c r="O109" s="305"/>
      <c r="P109" s="262"/>
      <c r="Q109" s="262"/>
      <c r="R109" s="262"/>
      <c r="S109" s="263">
        <f t="shared" si="10"/>
        <v>246.94720930232558</v>
      </c>
      <c r="T109" s="264">
        <f t="shared" si="7"/>
        <v>3</v>
      </c>
      <c r="U109" s="264"/>
      <c r="V109" s="302">
        <f t="shared" si="9"/>
        <v>-953.1863201094393</v>
      </c>
      <c r="W109" s="322">
        <f t="shared" si="8"/>
        <v>82.31573643410853</v>
      </c>
    </row>
    <row r="110" spans="1:23" s="14" customFormat="1" ht="12.75">
      <c r="A110" s="298">
        <v>106</v>
      </c>
      <c r="B110" s="298">
        <v>102</v>
      </c>
      <c r="C110" s="310" t="s">
        <v>128</v>
      </c>
      <c r="D110" s="310" t="s">
        <v>129</v>
      </c>
      <c r="E110" s="304"/>
      <c r="F110" s="262">
        <v>67.22222222222221</v>
      </c>
      <c r="G110" s="262"/>
      <c r="H110" s="262"/>
      <c r="I110" s="262">
        <v>108.51</v>
      </c>
      <c r="J110" s="262"/>
      <c r="K110" s="262"/>
      <c r="L110" s="262"/>
      <c r="M110" s="262">
        <v>69.46</v>
      </c>
      <c r="N110" s="262"/>
      <c r="O110" s="305"/>
      <c r="P110" s="262"/>
      <c r="Q110" s="262"/>
      <c r="R110" s="262"/>
      <c r="S110" s="263">
        <f t="shared" si="10"/>
        <v>245.1922222222222</v>
      </c>
      <c r="T110" s="264">
        <f t="shared" si="7"/>
        <v>3</v>
      </c>
      <c r="U110" s="264">
        <v>1</v>
      </c>
      <c r="V110" s="302">
        <f t="shared" si="9"/>
        <v>-954.9413071895426</v>
      </c>
      <c r="W110" s="322">
        <f t="shared" si="8"/>
        <v>81.73074074074073</v>
      </c>
    </row>
    <row r="111" spans="1:23" s="14" customFormat="1" ht="12.75">
      <c r="A111" s="298">
        <v>107</v>
      </c>
      <c r="B111" s="298">
        <v>103</v>
      </c>
      <c r="C111" s="310" t="s">
        <v>161</v>
      </c>
      <c r="D111" s="310" t="s">
        <v>20</v>
      </c>
      <c r="E111" s="304"/>
      <c r="F111" s="262">
        <v>42.250554323725055</v>
      </c>
      <c r="G111" s="262">
        <v>0</v>
      </c>
      <c r="H111" s="262">
        <v>53.12</v>
      </c>
      <c r="I111" s="262"/>
      <c r="J111" s="262"/>
      <c r="K111" s="262"/>
      <c r="L111" s="262">
        <v>73.86</v>
      </c>
      <c r="M111" s="262"/>
      <c r="N111" s="262"/>
      <c r="O111" s="305"/>
      <c r="P111" s="308">
        <v>69.61</v>
      </c>
      <c r="Q111" s="262"/>
      <c r="R111" s="262"/>
      <c r="S111" s="263">
        <f t="shared" si="10"/>
        <v>238.8405543237251</v>
      </c>
      <c r="T111" s="264">
        <f t="shared" si="7"/>
        <v>5</v>
      </c>
      <c r="U111" s="264">
        <v>1</v>
      </c>
      <c r="V111" s="302">
        <f t="shared" si="9"/>
        <v>-961.2929750880397</v>
      </c>
      <c r="W111" s="322">
        <f t="shared" si="8"/>
        <v>47.76811086474502</v>
      </c>
    </row>
    <row r="112" spans="1:23" s="14" customFormat="1" ht="12.75">
      <c r="A112" s="298">
        <v>108</v>
      </c>
      <c r="B112" s="298">
        <v>104</v>
      </c>
      <c r="C112" s="314" t="s">
        <v>130</v>
      </c>
      <c r="D112" s="314" t="s">
        <v>131</v>
      </c>
      <c r="E112" s="304">
        <v>64</v>
      </c>
      <c r="F112" s="262">
        <v>34.89323843416369</v>
      </c>
      <c r="G112" s="262"/>
      <c r="H112" s="262">
        <v>46.34</v>
      </c>
      <c r="I112" s="262">
        <v>72.22</v>
      </c>
      <c r="J112" s="262"/>
      <c r="K112" s="262"/>
      <c r="L112" s="262"/>
      <c r="M112" s="262">
        <v>82.09</v>
      </c>
      <c r="N112" s="262"/>
      <c r="O112" s="305"/>
      <c r="P112" s="262"/>
      <c r="Q112" s="262"/>
      <c r="R112" s="262"/>
      <c r="S112" s="263">
        <f t="shared" si="10"/>
        <v>235.5432384341637</v>
      </c>
      <c r="T112" s="264">
        <f t="shared" si="7"/>
        <v>4</v>
      </c>
      <c r="U112" s="264"/>
      <c r="V112" s="302">
        <f t="shared" si="9"/>
        <v>-964.5902909776012</v>
      </c>
      <c r="W112" s="322">
        <f t="shared" si="8"/>
        <v>58.885809608540924</v>
      </c>
    </row>
    <row r="113" spans="1:23" s="14" customFormat="1" ht="12.75">
      <c r="A113" s="298">
        <v>109</v>
      </c>
      <c r="B113" s="298">
        <v>105</v>
      </c>
      <c r="C113" s="310" t="s">
        <v>135</v>
      </c>
      <c r="D113" s="310" t="s">
        <v>24</v>
      </c>
      <c r="E113" s="313">
        <v>60</v>
      </c>
      <c r="F113" s="262">
        <v>66.0909090909091</v>
      </c>
      <c r="G113" s="262">
        <v>0</v>
      </c>
      <c r="H113" s="262">
        <v>58.2</v>
      </c>
      <c r="I113" s="262">
        <v>105.31</v>
      </c>
      <c r="J113" s="262"/>
      <c r="K113" s="262"/>
      <c r="L113" s="262"/>
      <c r="M113" s="262"/>
      <c r="N113" s="262"/>
      <c r="O113" s="305"/>
      <c r="P113" s="262"/>
      <c r="Q113" s="262"/>
      <c r="R113" s="262"/>
      <c r="S113" s="263">
        <f t="shared" si="10"/>
        <v>229.6009090909091</v>
      </c>
      <c r="T113" s="264">
        <f t="shared" si="7"/>
        <v>4</v>
      </c>
      <c r="U113" s="264"/>
      <c r="V113" s="302">
        <f t="shared" si="9"/>
        <v>-970.5326203208557</v>
      </c>
      <c r="W113" s="322">
        <f t="shared" si="8"/>
        <v>57.40022727272728</v>
      </c>
    </row>
    <row r="114" spans="1:23" s="14" customFormat="1" ht="12.75">
      <c r="A114" s="298">
        <v>110</v>
      </c>
      <c r="B114" s="298">
        <v>107</v>
      </c>
      <c r="C114" s="310" t="s">
        <v>200</v>
      </c>
      <c r="D114" s="310" t="s">
        <v>24</v>
      </c>
      <c r="E114" s="304"/>
      <c r="F114" s="262"/>
      <c r="G114" s="262"/>
      <c r="H114" s="262"/>
      <c r="I114" s="262"/>
      <c r="J114" s="262"/>
      <c r="K114" s="262"/>
      <c r="L114" s="262"/>
      <c r="M114" s="262">
        <v>106.8</v>
      </c>
      <c r="N114" s="262"/>
      <c r="O114" s="262">
        <v>118.83</v>
      </c>
      <c r="P114" s="262"/>
      <c r="Q114" s="262"/>
      <c r="R114" s="262"/>
      <c r="S114" s="263">
        <f t="shared" si="10"/>
        <v>225.63</v>
      </c>
      <c r="T114" s="264">
        <f t="shared" si="7"/>
        <v>2</v>
      </c>
      <c r="U114" s="264">
        <v>1</v>
      </c>
      <c r="V114" s="302">
        <f t="shared" si="9"/>
        <v>-974.5035294117648</v>
      </c>
      <c r="W114" s="322">
        <f t="shared" si="8"/>
        <v>112.815</v>
      </c>
    </row>
    <row r="115" spans="1:23" s="14" customFormat="1" ht="12.75">
      <c r="A115" s="298">
        <v>111</v>
      </c>
      <c r="B115" s="298">
        <v>108</v>
      </c>
      <c r="C115" s="310" t="s">
        <v>155</v>
      </c>
      <c r="D115" s="310" t="s">
        <v>199</v>
      </c>
      <c r="E115" s="304"/>
      <c r="F115" s="262"/>
      <c r="G115" s="262"/>
      <c r="H115" s="262"/>
      <c r="I115" s="262"/>
      <c r="J115" s="262"/>
      <c r="K115" s="262"/>
      <c r="L115" s="262">
        <v>100.13</v>
      </c>
      <c r="M115" s="262"/>
      <c r="N115" s="262"/>
      <c r="O115" s="305">
        <v>123.87</v>
      </c>
      <c r="P115" s="262"/>
      <c r="Q115" s="262"/>
      <c r="R115" s="262"/>
      <c r="S115" s="263">
        <f t="shared" si="10"/>
        <v>224</v>
      </c>
      <c r="T115" s="264">
        <f t="shared" si="7"/>
        <v>2</v>
      </c>
      <c r="U115" s="264">
        <v>2</v>
      </c>
      <c r="V115" s="302">
        <f t="shared" si="9"/>
        <v>-976.1335294117648</v>
      </c>
      <c r="W115" s="322">
        <f t="shared" si="8"/>
        <v>112</v>
      </c>
    </row>
    <row r="116" spans="1:23" s="14" customFormat="1" ht="12.75">
      <c r="A116" s="298">
        <v>112</v>
      </c>
      <c r="B116" s="298">
        <v>109</v>
      </c>
      <c r="C116" s="314" t="s">
        <v>191</v>
      </c>
      <c r="D116" s="314" t="s">
        <v>192</v>
      </c>
      <c r="E116" s="304"/>
      <c r="F116" s="262">
        <v>37.68482490272373</v>
      </c>
      <c r="G116" s="262"/>
      <c r="H116" s="262"/>
      <c r="I116" s="262"/>
      <c r="J116" s="262"/>
      <c r="K116" s="262"/>
      <c r="L116" s="262">
        <v>81.79</v>
      </c>
      <c r="M116" s="262"/>
      <c r="N116" s="262"/>
      <c r="O116" s="305">
        <v>104.19</v>
      </c>
      <c r="P116" s="262"/>
      <c r="Q116" s="262"/>
      <c r="R116" s="262"/>
      <c r="S116" s="263">
        <f t="shared" si="10"/>
        <v>223.66482490272375</v>
      </c>
      <c r="T116" s="264">
        <f t="shared" si="7"/>
        <v>3</v>
      </c>
      <c r="U116" s="264"/>
      <c r="V116" s="302">
        <f t="shared" si="9"/>
        <v>-976.4687045090411</v>
      </c>
      <c r="W116" s="322">
        <f t="shared" si="8"/>
        <v>74.55494163424125</v>
      </c>
    </row>
    <row r="117" spans="1:23" s="14" customFormat="1" ht="12.75">
      <c r="A117" s="298">
        <v>113</v>
      </c>
      <c r="B117" s="298">
        <v>110</v>
      </c>
      <c r="C117" s="310" t="s">
        <v>203</v>
      </c>
      <c r="D117" s="310" t="s">
        <v>111</v>
      </c>
      <c r="E117" s="313">
        <v>71</v>
      </c>
      <c r="F117" s="262"/>
      <c r="G117" s="262"/>
      <c r="H117" s="262"/>
      <c r="I117" s="262">
        <v>105.13</v>
      </c>
      <c r="J117" s="262"/>
      <c r="K117" s="262"/>
      <c r="L117" s="262"/>
      <c r="M117" s="262"/>
      <c r="N117" s="262"/>
      <c r="O117" s="305">
        <v>116.4</v>
      </c>
      <c r="P117" s="262"/>
      <c r="Q117" s="262"/>
      <c r="R117" s="262"/>
      <c r="S117" s="263">
        <f t="shared" si="10"/>
        <v>221.53</v>
      </c>
      <c r="T117" s="264">
        <f t="shared" si="7"/>
        <v>2</v>
      </c>
      <c r="U117" s="264"/>
      <c r="V117" s="302">
        <f t="shared" si="9"/>
        <v>-978.6035294117648</v>
      </c>
      <c r="W117" s="322">
        <f t="shared" si="8"/>
        <v>110.765</v>
      </c>
    </row>
    <row r="118" spans="1:23" s="14" customFormat="1" ht="12.75">
      <c r="A118" s="298">
        <v>114</v>
      </c>
      <c r="B118" s="298">
        <v>140</v>
      </c>
      <c r="C118" s="310" t="s">
        <v>249</v>
      </c>
      <c r="D118" s="310" t="s">
        <v>91</v>
      </c>
      <c r="E118" s="300">
        <v>80</v>
      </c>
      <c r="F118" s="262"/>
      <c r="G118" s="262"/>
      <c r="H118" s="262"/>
      <c r="I118" s="262">
        <v>90.89</v>
      </c>
      <c r="J118" s="262"/>
      <c r="K118" s="262"/>
      <c r="L118" s="262"/>
      <c r="M118" s="262"/>
      <c r="N118" s="262"/>
      <c r="O118" s="305"/>
      <c r="P118" s="308">
        <v>66.93</v>
      </c>
      <c r="Q118" s="262"/>
      <c r="R118" s="262">
        <v>60.24</v>
      </c>
      <c r="S118" s="263">
        <f t="shared" si="10"/>
        <v>218.06</v>
      </c>
      <c r="T118" s="264">
        <f t="shared" si="7"/>
        <v>3</v>
      </c>
      <c r="U118" s="264">
        <v>1</v>
      </c>
      <c r="V118" s="302">
        <f t="shared" si="9"/>
        <v>-982.0735294117649</v>
      </c>
      <c r="W118" s="322">
        <f t="shared" si="8"/>
        <v>72.68666666666667</v>
      </c>
    </row>
    <row r="119" spans="1:23" s="14" customFormat="1" ht="12.75">
      <c r="A119" s="298">
        <v>115</v>
      </c>
      <c r="B119" s="298">
        <v>111</v>
      </c>
      <c r="C119" s="310" t="s">
        <v>443</v>
      </c>
      <c r="D119" s="310" t="s">
        <v>91</v>
      </c>
      <c r="E119" s="304"/>
      <c r="F119" s="262"/>
      <c r="G119" s="262"/>
      <c r="H119" s="262"/>
      <c r="I119" s="262"/>
      <c r="J119" s="262"/>
      <c r="K119" s="262"/>
      <c r="L119" s="262"/>
      <c r="M119" s="262"/>
      <c r="N119" s="262">
        <v>111.44</v>
      </c>
      <c r="O119" s="305">
        <v>103.93</v>
      </c>
      <c r="P119" s="262"/>
      <c r="Q119" s="262"/>
      <c r="R119" s="262"/>
      <c r="S119" s="263">
        <f t="shared" si="10"/>
        <v>215.37</v>
      </c>
      <c r="T119" s="264">
        <f t="shared" si="7"/>
        <v>2</v>
      </c>
      <c r="U119" s="264"/>
      <c r="V119" s="302">
        <f t="shared" si="9"/>
        <v>-984.7635294117648</v>
      </c>
      <c r="W119" s="322">
        <f t="shared" si="8"/>
        <v>107.685</v>
      </c>
    </row>
    <row r="120" spans="1:23" s="14" customFormat="1" ht="12.75">
      <c r="A120" s="298">
        <v>116</v>
      </c>
      <c r="B120" s="298">
        <v>153</v>
      </c>
      <c r="C120" s="310" t="s">
        <v>183</v>
      </c>
      <c r="D120" s="310" t="s">
        <v>43</v>
      </c>
      <c r="E120" s="300"/>
      <c r="F120" s="262"/>
      <c r="G120" s="262">
        <v>69.63</v>
      </c>
      <c r="H120" s="262">
        <v>65.41</v>
      </c>
      <c r="I120" s="262"/>
      <c r="J120" s="262"/>
      <c r="K120" s="262"/>
      <c r="L120" s="262"/>
      <c r="M120" s="262"/>
      <c r="N120" s="262"/>
      <c r="O120" s="305"/>
      <c r="P120" s="308"/>
      <c r="Q120" s="262"/>
      <c r="R120" s="262">
        <v>79.34</v>
      </c>
      <c r="S120" s="263">
        <f t="shared" si="10"/>
        <v>214.38</v>
      </c>
      <c r="T120" s="264">
        <f aca="true" t="shared" si="11" ref="T120:T183">COUNTA(F120:R120)</f>
        <v>3</v>
      </c>
      <c r="U120" s="264"/>
      <c r="V120" s="302">
        <f t="shared" si="9"/>
        <v>-985.7535294117648</v>
      </c>
      <c r="W120" s="322">
        <f t="shared" si="8"/>
        <v>71.46</v>
      </c>
    </row>
    <row r="121" spans="1:23" s="14" customFormat="1" ht="12.75">
      <c r="A121" s="298">
        <v>117</v>
      </c>
      <c r="B121" s="298">
        <v>112</v>
      </c>
      <c r="C121" s="314" t="s">
        <v>140</v>
      </c>
      <c r="D121" s="314" t="s">
        <v>87</v>
      </c>
      <c r="E121" s="304">
        <v>90</v>
      </c>
      <c r="F121" s="262">
        <v>71.14173228346456</v>
      </c>
      <c r="G121" s="262"/>
      <c r="H121" s="262"/>
      <c r="I121" s="262">
        <v>78.2</v>
      </c>
      <c r="J121" s="262">
        <v>64.67</v>
      </c>
      <c r="K121" s="262"/>
      <c r="L121" s="262"/>
      <c r="M121" s="262"/>
      <c r="N121" s="262"/>
      <c r="O121" s="305"/>
      <c r="P121" s="262"/>
      <c r="Q121" s="262"/>
      <c r="R121" s="262"/>
      <c r="S121" s="263">
        <f t="shared" si="10"/>
        <v>214.0117322834646</v>
      </c>
      <c r="T121" s="264">
        <f t="shared" si="11"/>
        <v>3</v>
      </c>
      <c r="U121" s="264">
        <v>1</v>
      </c>
      <c r="V121" s="302">
        <f t="shared" si="9"/>
        <v>-986.1217971283002</v>
      </c>
      <c r="W121" s="322">
        <f t="shared" si="8"/>
        <v>71.3372440944882</v>
      </c>
    </row>
    <row r="122" spans="1:23" s="14" customFormat="1" ht="12.75">
      <c r="A122" s="298">
        <v>118</v>
      </c>
      <c r="B122" s="298">
        <v>113</v>
      </c>
      <c r="C122" s="310" t="s">
        <v>247</v>
      </c>
      <c r="D122" s="310" t="s">
        <v>171</v>
      </c>
      <c r="E122" s="304"/>
      <c r="F122" s="262">
        <v>91.59793814432989</v>
      </c>
      <c r="G122" s="262"/>
      <c r="H122" s="262"/>
      <c r="I122" s="262"/>
      <c r="J122" s="262"/>
      <c r="K122" s="262"/>
      <c r="L122" s="262"/>
      <c r="M122" s="262"/>
      <c r="N122" s="262"/>
      <c r="O122" s="305">
        <v>122.26</v>
      </c>
      <c r="P122" s="262"/>
      <c r="Q122" s="262"/>
      <c r="R122" s="262"/>
      <c r="S122" s="263">
        <f t="shared" si="10"/>
        <v>213.8579381443299</v>
      </c>
      <c r="T122" s="264">
        <f t="shared" si="11"/>
        <v>2</v>
      </c>
      <c r="U122" s="264">
        <v>1</v>
      </c>
      <c r="V122" s="302">
        <f t="shared" si="9"/>
        <v>-986.275591267435</v>
      </c>
      <c r="W122" s="322">
        <f t="shared" si="8"/>
        <v>106.92896907216495</v>
      </c>
    </row>
    <row r="123" spans="1:23" s="14" customFormat="1" ht="12.75">
      <c r="A123" s="298">
        <v>119</v>
      </c>
      <c r="B123" s="298">
        <v>114</v>
      </c>
      <c r="C123" s="310" t="s">
        <v>243</v>
      </c>
      <c r="D123" s="310" t="s">
        <v>244</v>
      </c>
      <c r="E123" s="304"/>
      <c r="F123" s="262"/>
      <c r="G123" s="262">
        <v>93.55</v>
      </c>
      <c r="H123" s="262"/>
      <c r="I123" s="262"/>
      <c r="J123" s="262"/>
      <c r="K123" s="262"/>
      <c r="L123" s="262"/>
      <c r="M123" s="262"/>
      <c r="N123" s="262"/>
      <c r="O123" s="305">
        <v>120.18</v>
      </c>
      <c r="P123" s="308"/>
      <c r="Q123" s="262"/>
      <c r="R123" s="262"/>
      <c r="S123" s="263">
        <f t="shared" si="10"/>
        <v>213.73000000000002</v>
      </c>
      <c r="T123" s="264">
        <f t="shared" si="11"/>
        <v>2</v>
      </c>
      <c r="U123" s="264"/>
      <c r="V123" s="302">
        <f t="shared" si="9"/>
        <v>-986.4035294117648</v>
      </c>
      <c r="W123" s="322">
        <f t="shared" si="8"/>
        <v>106.86500000000001</v>
      </c>
    </row>
    <row r="124" spans="1:23" s="14" customFormat="1" ht="12.75">
      <c r="A124" s="298">
        <v>120</v>
      </c>
      <c r="B124" s="298">
        <v>115</v>
      </c>
      <c r="C124" s="310" t="s">
        <v>196</v>
      </c>
      <c r="D124" s="310" t="s">
        <v>197</v>
      </c>
      <c r="E124" s="300"/>
      <c r="F124" s="262"/>
      <c r="G124" s="308"/>
      <c r="H124" s="262"/>
      <c r="I124" s="262"/>
      <c r="J124" s="262"/>
      <c r="K124" s="262"/>
      <c r="L124" s="262"/>
      <c r="M124" s="262">
        <v>109.13</v>
      </c>
      <c r="N124" s="262"/>
      <c r="O124" s="305"/>
      <c r="P124" s="262"/>
      <c r="Q124" s="262">
        <v>102.15</v>
      </c>
      <c r="R124" s="262"/>
      <c r="S124" s="263">
        <f t="shared" si="10"/>
        <v>211.28</v>
      </c>
      <c r="T124" s="264">
        <f t="shared" si="11"/>
        <v>2</v>
      </c>
      <c r="U124" s="264">
        <v>2</v>
      </c>
      <c r="V124" s="302">
        <f t="shared" si="9"/>
        <v>-988.8535294117648</v>
      </c>
      <c r="W124" s="322">
        <f t="shared" si="8"/>
        <v>105.64</v>
      </c>
    </row>
    <row r="125" spans="1:23" s="14" customFormat="1" ht="12.75">
      <c r="A125" s="298">
        <v>121</v>
      </c>
      <c r="B125" s="298">
        <v>117</v>
      </c>
      <c r="C125" s="310" t="s">
        <v>251</v>
      </c>
      <c r="D125" s="310" t="s">
        <v>252</v>
      </c>
      <c r="E125" s="304"/>
      <c r="F125" s="262"/>
      <c r="G125" s="262"/>
      <c r="H125" s="262"/>
      <c r="I125" s="262"/>
      <c r="J125" s="262"/>
      <c r="K125" s="262"/>
      <c r="L125" s="262">
        <v>88.97</v>
      </c>
      <c r="M125" s="262"/>
      <c r="N125" s="262"/>
      <c r="O125" s="305">
        <v>113.53</v>
      </c>
      <c r="P125" s="262"/>
      <c r="Q125" s="262"/>
      <c r="R125" s="262"/>
      <c r="S125" s="263">
        <f t="shared" si="10"/>
        <v>202.5</v>
      </c>
      <c r="T125" s="264">
        <f t="shared" si="11"/>
        <v>2</v>
      </c>
      <c r="U125" s="264"/>
      <c r="V125" s="302">
        <f t="shared" si="9"/>
        <v>-997.6335294117648</v>
      </c>
      <c r="W125" s="322">
        <f t="shared" si="8"/>
        <v>101.25</v>
      </c>
    </row>
    <row r="126" spans="1:23" s="14" customFormat="1" ht="12.75">
      <c r="A126" s="298">
        <v>122</v>
      </c>
      <c r="B126" s="298">
        <v>118</v>
      </c>
      <c r="C126" s="310" t="s">
        <v>261</v>
      </c>
      <c r="D126" s="310" t="s">
        <v>24</v>
      </c>
      <c r="E126" s="304"/>
      <c r="F126" s="262"/>
      <c r="G126" s="262"/>
      <c r="H126" s="262"/>
      <c r="I126" s="262"/>
      <c r="J126" s="262"/>
      <c r="K126" s="262"/>
      <c r="L126" s="262">
        <v>85.96</v>
      </c>
      <c r="M126" s="262"/>
      <c r="N126" s="262"/>
      <c r="O126" s="305">
        <v>113.4</v>
      </c>
      <c r="P126" s="262"/>
      <c r="Q126" s="262"/>
      <c r="R126" s="262"/>
      <c r="S126" s="263">
        <f t="shared" si="10"/>
        <v>199.36</v>
      </c>
      <c r="T126" s="264">
        <f t="shared" si="11"/>
        <v>2</v>
      </c>
      <c r="U126" s="264"/>
      <c r="V126" s="302">
        <f t="shared" si="9"/>
        <v>-1000.7735294117648</v>
      </c>
      <c r="W126" s="322">
        <f t="shared" si="8"/>
        <v>99.68</v>
      </c>
    </row>
    <row r="127" spans="1:23" s="14" customFormat="1" ht="12.75">
      <c r="A127" s="298">
        <v>123</v>
      </c>
      <c r="B127" s="298">
        <v>120</v>
      </c>
      <c r="C127" s="310" t="s">
        <v>148</v>
      </c>
      <c r="D127" s="310" t="s">
        <v>24</v>
      </c>
      <c r="E127" s="304">
        <v>57</v>
      </c>
      <c r="F127" s="262"/>
      <c r="G127" s="262">
        <v>93.29</v>
      </c>
      <c r="H127" s="262"/>
      <c r="I127" s="262">
        <v>102.47</v>
      </c>
      <c r="J127" s="262"/>
      <c r="K127" s="262"/>
      <c r="L127" s="262"/>
      <c r="M127" s="262"/>
      <c r="N127" s="262"/>
      <c r="O127" s="305"/>
      <c r="P127" s="308"/>
      <c r="Q127" s="262"/>
      <c r="R127" s="262"/>
      <c r="S127" s="263">
        <f t="shared" si="10"/>
        <v>195.76</v>
      </c>
      <c r="T127" s="264">
        <f t="shared" si="11"/>
        <v>2</v>
      </c>
      <c r="U127" s="264"/>
      <c r="V127" s="302">
        <f t="shared" si="9"/>
        <v>-1004.3735294117648</v>
      </c>
      <c r="W127" s="322">
        <f t="shared" si="8"/>
        <v>97.88</v>
      </c>
    </row>
    <row r="128" spans="1:23" s="14" customFormat="1" ht="12.75">
      <c r="A128" s="298">
        <v>124</v>
      </c>
      <c r="B128" s="298">
        <v>129</v>
      </c>
      <c r="C128" s="310" t="s">
        <v>155</v>
      </c>
      <c r="D128" s="310" t="s">
        <v>156</v>
      </c>
      <c r="E128" s="304">
        <v>40</v>
      </c>
      <c r="F128" s="262">
        <v>35.882352941176464</v>
      </c>
      <c r="G128" s="262"/>
      <c r="H128" s="262"/>
      <c r="I128" s="262">
        <v>86.52</v>
      </c>
      <c r="J128" s="262"/>
      <c r="K128" s="262"/>
      <c r="L128" s="262">
        <v>58.66</v>
      </c>
      <c r="M128" s="262"/>
      <c r="N128" s="262"/>
      <c r="O128" s="305"/>
      <c r="P128" s="262"/>
      <c r="Q128" s="262"/>
      <c r="R128" s="262">
        <v>13.74</v>
      </c>
      <c r="S128" s="263">
        <f t="shared" si="10"/>
        <v>194.80235294117648</v>
      </c>
      <c r="T128" s="264">
        <f t="shared" si="11"/>
        <v>4</v>
      </c>
      <c r="U128" s="264"/>
      <c r="V128" s="302">
        <f t="shared" si="9"/>
        <v>-1005.3311764705884</v>
      </c>
      <c r="W128" s="322">
        <f t="shared" si="8"/>
        <v>48.70058823529412</v>
      </c>
    </row>
    <row r="129" spans="1:23" s="14" customFormat="1" ht="12.75">
      <c r="A129" s="298">
        <v>125</v>
      </c>
      <c r="B129" s="298">
        <v>121</v>
      </c>
      <c r="C129" s="310" t="s">
        <v>151</v>
      </c>
      <c r="D129" s="310" t="s">
        <v>111</v>
      </c>
      <c r="E129" s="304">
        <v>64</v>
      </c>
      <c r="F129" s="262"/>
      <c r="G129" s="262"/>
      <c r="H129" s="262"/>
      <c r="I129" s="262">
        <v>96.43</v>
      </c>
      <c r="J129" s="262"/>
      <c r="K129" s="262"/>
      <c r="L129" s="262"/>
      <c r="M129" s="262">
        <v>96.26</v>
      </c>
      <c r="N129" s="262"/>
      <c r="O129" s="305"/>
      <c r="P129" s="262"/>
      <c r="Q129" s="262"/>
      <c r="R129" s="262"/>
      <c r="S129" s="263">
        <f t="shared" si="10"/>
        <v>192.69</v>
      </c>
      <c r="T129" s="264">
        <f t="shared" si="11"/>
        <v>2</v>
      </c>
      <c r="U129" s="264"/>
      <c r="V129" s="302">
        <f t="shared" si="9"/>
        <v>-1007.4435294117648</v>
      </c>
      <c r="W129" s="322">
        <f t="shared" si="8"/>
        <v>96.345</v>
      </c>
    </row>
    <row r="130" spans="1:23" s="14" customFormat="1" ht="12.75">
      <c r="A130" s="298">
        <v>126</v>
      </c>
      <c r="B130" s="298">
        <v>151</v>
      </c>
      <c r="C130" s="314" t="s">
        <v>95</v>
      </c>
      <c r="D130" s="314" t="s">
        <v>275</v>
      </c>
      <c r="E130" s="304"/>
      <c r="F130" s="262"/>
      <c r="G130" s="262"/>
      <c r="H130" s="262">
        <v>80.66</v>
      </c>
      <c r="I130" s="262"/>
      <c r="J130" s="262"/>
      <c r="K130" s="262"/>
      <c r="L130" s="262"/>
      <c r="M130" s="262"/>
      <c r="N130" s="262"/>
      <c r="O130" s="305"/>
      <c r="P130" s="262">
        <v>57.09</v>
      </c>
      <c r="Q130" s="262"/>
      <c r="R130" s="262">
        <v>53.23</v>
      </c>
      <c r="S130" s="263">
        <f t="shared" si="10"/>
        <v>190.98</v>
      </c>
      <c r="T130" s="264">
        <f t="shared" si="11"/>
        <v>3</v>
      </c>
      <c r="U130" s="264">
        <v>2</v>
      </c>
      <c r="V130" s="302">
        <f t="shared" si="9"/>
        <v>-1009.1535294117648</v>
      </c>
      <c r="W130" s="322">
        <f t="shared" si="8"/>
        <v>63.66</v>
      </c>
    </row>
    <row r="131" spans="1:23" s="14" customFormat="1" ht="12.75">
      <c r="A131" s="298">
        <v>127</v>
      </c>
      <c r="B131" s="298">
        <v>122</v>
      </c>
      <c r="C131" s="310" t="s">
        <v>223</v>
      </c>
      <c r="D131" s="310" t="s">
        <v>224</v>
      </c>
      <c r="E131" s="304">
        <v>54</v>
      </c>
      <c r="F131" s="262"/>
      <c r="G131" s="262"/>
      <c r="H131" s="262"/>
      <c r="I131" s="262">
        <v>97.33</v>
      </c>
      <c r="J131" s="262"/>
      <c r="K131" s="262"/>
      <c r="L131" s="262"/>
      <c r="M131" s="262"/>
      <c r="N131" s="262"/>
      <c r="O131" s="301">
        <v>92.54</v>
      </c>
      <c r="P131" s="262"/>
      <c r="Q131" s="262"/>
      <c r="R131" s="262"/>
      <c r="S131" s="263">
        <f t="shared" si="10"/>
        <v>189.87</v>
      </c>
      <c r="T131" s="264">
        <f t="shared" si="11"/>
        <v>2</v>
      </c>
      <c r="U131" s="264"/>
      <c r="V131" s="302">
        <f t="shared" si="9"/>
        <v>-1010.2635294117648</v>
      </c>
      <c r="W131" s="322">
        <f t="shared" si="8"/>
        <v>94.935</v>
      </c>
    </row>
    <row r="132" spans="1:23" s="14" customFormat="1" ht="12.75">
      <c r="A132" s="298">
        <v>128</v>
      </c>
      <c r="B132" s="298">
        <v>124</v>
      </c>
      <c r="C132" s="310" t="s">
        <v>220</v>
      </c>
      <c r="D132" s="310" t="s">
        <v>199</v>
      </c>
      <c r="E132" s="304">
        <v>88</v>
      </c>
      <c r="F132" s="262"/>
      <c r="G132" s="262"/>
      <c r="H132" s="262"/>
      <c r="I132" s="262">
        <v>97.54</v>
      </c>
      <c r="J132" s="262"/>
      <c r="K132" s="262"/>
      <c r="L132" s="262"/>
      <c r="M132" s="262"/>
      <c r="N132" s="262"/>
      <c r="O132" s="305"/>
      <c r="P132" s="308"/>
      <c r="Q132" s="262">
        <v>89.72</v>
      </c>
      <c r="R132" s="262"/>
      <c r="S132" s="263">
        <f t="shared" si="10"/>
        <v>187.26</v>
      </c>
      <c r="T132" s="264">
        <f t="shared" si="11"/>
        <v>2</v>
      </c>
      <c r="U132" s="264">
        <v>1</v>
      </c>
      <c r="V132" s="302">
        <f t="shared" si="9"/>
        <v>-1012.8735294117648</v>
      </c>
      <c r="W132" s="322">
        <f t="shared" si="8"/>
        <v>93.63</v>
      </c>
    </row>
    <row r="133" spans="1:23" s="14" customFormat="1" ht="12.75">
      <c r="A133" s="298">
        <v>129</v>
      </c>
      <c r="B133" s="298">
        <v>125</v>
      </c>
      <c r="C133" s="314" t="s">
        <v>152</v>
      </c>
      <c r="D133" s="314" t="s">
        <v>153</v>
      </c>
      <c r="E133" s="304">
        <v>93</v>
      </c>
      <c r="F133" s="262"/>
      <c r="G133" s="262"/>
      <c r="H133" s="262"/>
      <c r="I133" s="262">
        <v>105.85</v>
      </c>
      <c r="J133" s="262"/>
      <c r="K133" s="262">
        <v>81.02</v>
      </c>
      <c r="L133" s="262"/>
      <c r="M133" s="262"/>
      <c r="N133" s="262"/>
      <c r="O133" s="305"/>
      <c r="P133" s="262"/>
      <c r="Q133" s="262"/>
      <c r="R133" s="262"/>
      <c r="S133" s="263">
        <f t="shared" si="10"/>
        <v>186.87</v>
      </c>
      <c r="T133" s="264">
        <f t="shared" si="11"/>
        <v>2</v>
      </c>
      <c r="U133" s="264">
        <v>1</v>
      </c>
      <c r="V133" s="302">
        <f t="shared" si="9"/>
        <v>-1013.2635294117648</v>
      </c>
      <c r="W133" s="322">
        <f aca="true" t="shared" si="12" ref="W133:W196">AVERAGE(F133:R133)</f>
        <v>93.435</v>
      </c>
    </row>
    <row r="134" spans="1:23" s="14" customFormat="1" ht="12.75">
      <c r="A134" s="298">
        <v>130</v>
      </c>
      <c r="B134" s="298">
        <v>126</v>
      </c>
      <c r="C134" s="310" t="s">
        <v>105</v>
      </c>
      <c r="D134" s="310" t="s">
        <v>36</v>
      </c>
      <c r="E134" s="304"/>
      <c r="F134" s="262">
        <v>48.410852713178286</v>
      </c>
      <c r="G134" s="262"/>
      <c r="H134" s="262">
        <v>66.68</v>
      </c>
      <c r="I134" s="262"/>
      <c r="J134" s="262"/>
      <c r="K134" s="262"/>
      <c r="L134" s="262"/>
      <c r="M134" s="262"/>
      <c r="N134" s="262"/>
      <c r="O134" s="305"/>
      <c r="P134" s="308">
        <v>69.34</v>
      </c>
      <c r="Q134" s="262"/>
      <c r="R134" s="262"/>
      <c r="S134" s="263">
        <f t="shared" si="10"/>
        <v>184.4308527131783</v>
      </c>
      <c r="T134" s="264">
        <f t="shared" si="11"/>
        <v>3</v>
      </c>
      <c r="U134" s="264">
        <v>1</v>
      </c>
      <c r="V134" s="302">
        <f aca="true" t="shared" si="13" ref="V134:V197">S134-$S$5</f>
        <v>-1015.7026766985865</v>
      </c>
      <c r="W134" s="322">
        <f t="shared" si="12"/>
        <v>61.476950904392766</v>
      </c>
    </row>
    <row r="135" spans="1:23" s="14" customFormat="1" ht="12.75">
      <c r="A135" s="298">
        <v>131</v>
      </c>
      <c r="B135" s="298">
        <v>127</v>
      </c>
      <c r="C135" s="310" t="s">
        <v>154</v>
      </c>
      <c r="D135" s="310" t="s">
        <v>18</v>
      </c>
      <c r="E135" s="304"/>
      <c r="F135" s="262"/>
      <c r="G135" s="262">
        <v>115</v>
      </c>
      <c r="H135" s="262">
        <v>66.68</v>
      </c>
      <c r="I135" s="262"/>
      <c r="J135" s="262"/>
      <c r="K135" s="262"/>
      <c r="L135" s="262"/>
      <c r="M135" s="262"/>
      <c r="N135" s="262"/>
      <c r="O135" s="301"/>
      <c r="P135" s="262"/>
      <c r="Q135" s="262"/>
      <c r="R135" s="262"/>
      <c r="S135" s="263">
        <f t="shared" si="10"/>
        <v>181.68</v>
      </c>
      <c r="T135" s="264">
        <f t="shared" si="11"/>
        <v>2</v>
      </c>
      <c r="U135" s="264">
        <v>1</v>
      </c>
      <c r="V135" s="302">
        <f t="shared" si="13"/>
        <v>-1018.4535294117647</v>
      </c>
      <c r="W135" s="322">
        <f t="shared" si="12"/>
        <v>90.84</v>
      </c>
    </row>
    <row r="136" spans="1:23" s="14" customFormat="1" ht="12.75">
      <c r="A136" s="298">
        <v>132</v>
      </c>
      <c r="B136" s="298">
        <v>128</v>
      </c>
      <c r="C136" s="314" t="s">
        <v>185</v>
      </c>
      <c r="D136" s="314" t="s">
        <v>186</v>
      </c>
      <c r="E136" s="304"/>
      <c r="F136" s="262"/>
      <c r="G136" s="262"/>
      <c r="H136" s="262">
        <v>51</v>
      </c>
      <c r="I136" s="262"/>
      <c r="J136" s="262"/>
      <c r="K136" s="262">
        <v>75.34</v>
      </c>
      <c r="L136" s="262"/>
      <c r="M136" s="262"/>
      <c r="N136" s="262"/>
      <c r="O136" s="305"/>
      <c r="P136" s="262">
        <v>55.22</v>
      </c>
      <c r="Q136" s="262"/>
      <c r="R136" s="262"/>
      <c r="S136" s="263">
        <f t="shared" si="10"/>
        <v>181.56</v>
      </c>
      <c r="T136" s="264">
        <f t="shared" si="11"/>
        <v>3</v>
      </c>
      <c r="U136" s="264">
        <v>1</v>
      </c>
      <c r="V136" s="302">
        <f t="shared" si="13"/>
        <v>-1018.5735294117649</v>
      </c>
      <c r="W136" s="322">
        <f t="shared" si="12"/>
        <v>60.52</v>
      </c>
    </row>
    <row r="137" spans="1:23" s="14" customFormat="1" ht="12.75">
      <c r="A137" s="298">
        <v>133</v>
      </c>
      <c r="B137" s="298">
        <v>132</v>
      </c>
      <c r="C137" s="310" t="s">
        <v>145</v>
      </c>
      <c r="D137" s="310" t="s">
        <v>113</v>
      </c>
      <c r="E137" s="304"/>
      <c r="F137" s="262">
        <v>38.80281690140845</v>
      </c>
      <c r="G137" s="262"/>
      <c r="H137" s="262">
        <v>70.92</v>
      </c>
      <c r="I137" s="262"/>
      <c r="J137" s="262"/>
      <c r="K137" s="262">
        <v>66.81</v>
      </c>
      <c r="L137" s="262"/>
      <c r="M137" s="262"/>
      <c r="N137" s="262"/>
      <c r="O137" s="305"/>
      <c r="P137" s="262"/>
      <c r="Q137" s="262"/>
      <c r="R137" s="262">
        <v>4.18</v>
      </c>
      <c r="S137" s="263">
        <f t="shared" si="10"/>
        <v>180.71281690140847</v>
      </c>
      <c r="T137" s="264">
        <f t="shared" si="11"/>
        <v>4</v>
      </c>
      <c r="U137" s="264"/>
      <c r="V137" s="302">
        <f t="shared" si="13"/>
        <v>-1019.4207125103563</v>
      </c>
      <c r="W137" s="322">
        <f t="shared" si="12"/>
        <v>45.17820422535212</v>
      </c>
    </row>
    <row r="138" spans="1:23" s="14" customFormat="1" ht="12.75">
      <c r="A138" s="298">
        <v>134</v>
      </c>
      <c r="B138" s="298">
        <v>130</v>
      </c>
      <c r="C138" s="310" t="s">
        <v>157</v>
      </c>
      <c r="D138" s="310" t="s">
        <v>18</v>
      </c>
      <c r="E138" s="304">
        <v>91</v>
      </c>
      <c r="F138" s="262"/>
      <c r="G138" s="262"/>
      <c r="H138" s="262"/>
      <c r="I138" s="262">
        <v>80.15</v>
      </c>
      <c r="J138" s="262">
        <v>97.46</v>
      </c>
      <c r="K138" s="262"/>
      <c r="L138" s="262"/>
      <c r="M138" s="262"/>
      <c r="N138" s="262"/>
      <c r="O138" s="305"/>
      <c r="P138" s="308"/>
      <c r="Q138" s="262"/>
      <c r="R138" s="262"/>
      <c r="S138" s="263">
        <f t="shared" si="10"/>
        <v>177.61</v>
      </c>
      <c r="T138" s="264">
        <f t="shared" si="11"/>
        <v>2</v>
      </c>
      <c r="U138" s="264">
        <v>1</v>
      </c>
      <c r="V138" s="302">
        <f t="shared" si="13"/>
        <v>-1022.5235294117648</v>
      </c>
      <c r="W138" s="322">
        <f t="shared" si="12"/>
        <v>88.805</v>
      </c>
    </row>
    <row r="139" spans="1:23" s="14" customFormat="1" ht="12.75">
      <c r="A139" s="298">
        <v>135</v>
      </c>
      <c r="B139" s="298">
        <v>131</v>
      </c>
      <c r="C139" s="310" t="s">
        <v>158</v>
      </c>
      <c r="D139" s="310" t="s">
        <v>77</v>
      </c>
      <c r="E139" s="313">
        <v>65</v>
      </c>
      <c r="F139" s="262"/>
      <c r="G139" s="262"/>
      <c r="H139" s="262"/>
      <c r="I139" s="262">
        <v>94.03</v>
      </c>
      <c r="J139" s="262"/>
      <c r="K139" s="262"/>
      <c r="L139" s="262"/>
      <c r="M139" s="262">
        <v>83.17</v>
      </c>
      <c r="N139" s="262"/>
      <c r="O139" s="305"/>
      <c r="P139" s="262"/>
      <c r="Q139" s="262"/>
      <c r="R139" s="262"/>
      <c r="S139" s="263">
        <f t="shared" si="10"/>
        <v>177.2</v>
      </c>
      <c r="T139" s="264">
        <f t="shared" si="11"/>
        <v>2</v>
      </c>
      <c r="U139" s="264"/>
      <c r="V139" s="302">
        <f t="shared" si="13"/>
        <v>-1022.9335294117648</v>
      </c>
      <c r="W139" s="322">
        <f t="shared" si="12"/>
        <v>88.6</v>
      </c>
    </row>
    <row r="140" spans="1:23" s="14" customFormat="1" ht="12.75">
      <c r="A140" s="298">
        <v>136</v>
      </c>
      <c r="B140" s="298">
        <v>146</v>
      </c>
      <c r="C140" s="310" t="s">
        <v>145</v>
      </c>
      <c r="D140" s="310" t="s">
        <v>174</v>
      </c>
      <c r="E140" s="304"/>
      <c r="F140" s="318"/>
      <c r="G140" s="262"/>
      <c r="H140" s="262">
        <v>73.03</v>
      </c>
      <c r="I140" s="262"/>
      <c r="J140" s="262"/>
      <c r="K140" s="262"/>
      <c r="L140" s="262">
        <v>71.01</v>
      </c>
      <c r="M140" s="262"/>
      <c r="N140" s="262"/>
      <c r="O140" s="305"/>
      <c r="P140" s="262"/>
      <c r="Q140" s="262"/>
      <c r="R140" s="262">
        <v>32.21</v>
      </c>
      <c r="S140" s="263">
        <f t="shared" si="10"/>
        <v>176.25000000000003</v>
      </c>
      <c r="T140" s="264">
        <f t="shared" si="11"/>
        <v>3</v>
      </c>
      <c r="U140" s="264"/>
      <c r="V140" s="302">
        <f t="shared" si="13"/>
        <v>-1023.8835294117648</v>
      </c>
      <c r="W140" s="322">
        <f t="shared" si="12"/>
        <v>58.75000000000001</v>
      </c>
    </row>
    <row r="141" spans="1:23" s="14" customFormat="1" ht="12.75">
      <c r="A141" s="298">
        <v>137</v>
      </c>
      <c r="B141" s="298">
        <v>202</v>
      </c>
      <c r="C141" s="314" t="s">
        <v>63</v>
      </c>
      <c r="D141" s="314" t="s">
        <v>306</v>
      </c>
      <c r="E141" s="304"/>
      <c r="F141" s="262"/>
      <c r="G141" s="262"/>
      <c r="H141" s="262">
        <v>61.17</v>
      </c>
      <c r="I141" s="262"/>
      <c r="J141" s="262"/>
      <c r="K141" s="262"/>
      <c r="L141" s="262"/>
      <c r="M141" s="262"/>
      <c r="N141" s="262"/>
      <c r="O141" s="305"/>
      <c r="P141" s="308">
        <v>43.19</v>
      </c>
      <c r="Q141" s="262"/>
      <c r="R141" s="262">
        <v>64.69</v>
      </c>
      <c r="S141" s="263">
        <f t="shared" si="10"/>
        <v>169.05</v>
      </c>
      <c r="T141" s="264">
        <f t="shared" si="11"/>
        <v>3</v>
      </c>
      <c r="U141" s="264">
        <v>1</v>
      </c>
      <c r="V141" s="302">
        <f t="shared" si="13"/>
        <v>-1031.0835294117649</v>
      </c>
      <c r="W141" s="322">
        <f t="shared" si="12"/>
        <v>56.35</v>
      </c>
    </row>
    <row r="142" spans="1:23" s="14" customFormat="1" ht="12.75">
      <c r="A142" s="298">
        <v>138</v>
      </c>
      <c r="B142" s="298">
        <v>133</v>
      </c>
      <c r="C142" s="310" t="s">
        <v>105</v>
      </c>
      <c r="D142" s="310" t="s">
        <v>199</v>
      </c>
      <c r="E142" s="300"/>
      <c r="F142" s="262">
        <v>54.851632047477736</v>
      </c>
      <c r="G142" s="308"/>
      <c r="H142" s="262">
        <v>52.69</v>
      </c>
      <c r="I142" s="262"/>
      <c r="J142" s="262"/>
      <c r="K142" s="262"/>
      <c r="L142" s="262"/>
      <c r="M142" s="262"/>
      <c r="N142" s="262"/>
      <c r="O142" s="305"/>
      <c r="P142" s="262">
        <v>60.54</v>
      </c>
      <c r="Q142" s="262"/>
      <c r="R142" s="262"/>
      <c r="S142" s="263">
        <f t="shared" si="10"/>
        <v>168.08163204747774</v>
      </c>
      <c r="T142" s="264">
        <f t="shared" si="11"/>
        <v>3</v>
      </c>
      <c r="U142" s="264"/>
      <c r="V142" s="302">
        <f t="shared" si="13"/>
        <v>-1032.051897364287</v>
      </c>
      <c r="W142" s="322">
        <f t="shared" si="12"/>
        <v>56.02721068249258</v>
      </c>
    </row>
    <row r="143" spans="1:23" s="14" customFormat="1" ht="12.75">
      <c r="A143" s="298">
        <v>139</v>
      </c>
      <c r="B143" s="298">
        <v>134</v>
      </c>
      <c r="C143" s="310" t="s">
        <v>162</v>
      </c>
      <c r="D143" s="310" t="s">
        <v>22</v>
      </c>
      <c r="E143" s="304"/>
      <c r="F143" s="262">
        <v>81.36363636363636</v>
      </c>
      <c r="G143" s="262"/>
      <c r="H143" s="262"/>
      <c r="I143" s="262"/>
      <c r="J143" s="262"/>
      <c r="K143" s="262"/>
      <c r="L143" s="262">
        <v>85.64</v>
      </c>
      <c r="M143" s="262"/>
      <c r="N143" s="262"/>
      <c r="O143" s="305"/>
      <c r="P143" s="262"/>
      <c r="Q143" s="262"/>
      <c r="R143" s="262"/>
      <c r="S143" s="263">
        <f t="shared" si="10"/>
        <v>167.00363636363636</v>
      </c>
      <c r="T143" s="264">
        <f t="shared" si="11"/>
        <v>2</v>
      </c>
      <c r="U143" s="264"/>
      <c r="V143" s="302">
        <f t="shared" si="13"/>
        <v>-1033.1298930481285</v>
      </c>
      <c r="W143" s="322">
        <f t="shared" si="12"/>
        <v>83.50181818181818</v>
      </c>
    </row>
    <row r="144" spans="1:23" s="14" customFormat="1" ht="12.75">
      <c r="A144" s="298">
        <v>140</v>
      </c>
      <c r="B144" s="298">
        <v>135</v>
      </c>
      <c r="C144" s="314" t="s">
        <v>163</v>
      </c>
      <c r="D144" s="314" t="s">
        <v>164</v>
      </c>
      <c r="E144" s="304">
        <v>88</v>
      </c>
      <c r="F144" s="262"/>
      <c r="G144" s="262"/>
      <c r="H144" s="262"/>
      <c r="I144" s="262">
        <v>81.2</v>
      </c>
      <c r="J144" s="262">
        <v>85.75</v>
      </c>
      <c r="K144" s="262"/>
      <c r="L144" s="262"/>
      <c r="M144" s="262"/>
      <c r="N144" s="262"/>
      <c r="O144" s="305"/>
      <c r="P144" s="262"/>
      <c r="Q144" s="262"/>
      <c r="R144" s="262"/>
      <c r="S144" s="263">
        <f t="shared" si="10"/>
        <v>166.95</v>
      </c>
      <c r="T144" s="264">
        <f t="shared" si="11"/>
        <v>2</v>
      </c>
      <c r="U144" s="264">
        <v>1</v>
      </c>
      <c r="V144" s="302">
        <f t="shared" si="13"/>
        <v>-1033.1835294117648</v>
      </c>
      <c r="W144" s="322">
        <f t="shared" si="12"/>
        <v>83.475</v>
      </c>
    </row>
    <row r="145" spans="1:23" s="14" customFormat="1" ht="12.75">
      <c r="A145" s="298">
        <v>141</v>
      </c>
      <c r="B145" s="298">
        <v>136</v>
      </c>
      <c r="C145" s="314" t="s">
        <v>165</v>
      </c>
      <c r="D145" s="314" t="s">
        <v>166</v>
      </c>
      <c r="E145" s="304">
        <v>83</v>
      </c>
      <c r="F145" s="262"/>
      <c r="G145" s="262"/>
      <c r="H145" s="262"/>
      <c r="I145" s="262">
        <v>78.91</v>
      </c>
      <c r="J145" s="262">
        <v>87.99</v>
      </c>
      <c r="K145" s="262"/>
      <c r="L145" s="262"/>
      <c r="M145" s="262"/>
      <c r="N145" s="262"/>
      <c r="O145" s="305"/>
      <c r="P145" s="308"/>
      <c r="Q145" s="262"/>
      <c r="R145" s="262"/>
      <c r="S145" s="263">
        <f t="shared" si="10"/>
        <v>166.89999999999998</v>
      </c>
      <c r="T145" s="264">
        <f t="shared" si="11"/>
        <v>2</v>
      </c>
      <c r="U145" s="264">
        <v>1</v>
      </c>
      <c r="V145" s="302">
        <f t="shared" si="13"/>
        <v>-1033.2335294117647</v>
      </c>
      <c r="W145" s="322">
        <f t="shared" si="12"/>
        <v>83.44999999999999</v>
      </c>
    </row>
    <row r="146" spans="1:23" s="14" customFormat="1" ht="12.75">
      <c r="A146" s="298">
        <v>142</v>
      </c>
      <c r="B146" s="298">
        <v>137</v>
      </c>
      <c r="C146" s="310" t="s">
        <v>168</v>
      </c>
      <c r="D146" s="310" t="s">
        <v>32</v>
      </c>
      <c r="E146" s="304"/>
      <c r="F146" s="262">
        <v>49.562334217506624</v>
      </c>
      <c r="G146" s="262">
        <v>0</v>
      </c>
      <c r="H146" s="262">
        <v>50.15</v>
      </c>
      <c r="I146" s="262"/>
      <c r="J146" s="262"/>
      <c r="K146" s="262"/>
      <c r="L146" s="262"/>
      <c r="M146" s="262">
        <v>65.98</v>
      </c>
      <c r="N146" s="262"/>
      <c r="O146" s="305"/>
      <c r="P146" s="262"/>
      <c r="Q146" s="262"/>
      <c r="R146" s="262"/>
      <c r="S146" s="263">
        <f t="shared" si="10"/>
        <v>165.69233421750664</v>
      </c>
      <c r="T146" s="264">
        <f t="shared" si="11"/>
        <v>4</v>
      </c>
      <c r="U146" s="264"/>
      <c r="V146" s="302">
        <f t="shared" si="13"/>
        <v>-1034.4411951942582</v>
      </c>
      <c r="W146" s="322">
        <f t="shared" si="12"/>
        <v>41.42308355437666</v>
      </c>
    </row>
    <row r="147" spans="1:23" s="14" customFormat="1" ht="12.75">
      <c r="A147" s="298">
        <v>143</v>
      </c>
      <c r="B147" s="298">
        <v>204</v>
      </c>
      <c r="C147" s="314" t="s">
        <v>206</v>
      </c>
      <c r="D147" s="314" t="s">
        <v>207</v>
      </c>
      <c r="E147" s="304"/>
      <c r="F147" s="262">
        <v>42.004405286343605</v>
      </c>
      <c r="G147" s="262"/>
      <c r="H147" s="262">
        <v>61.59</v>
      </c>
      <c r="I147" s="262"/>
      <c r="J147" s="262"/>
      <c r="K147" s="262"/>
      <c r="L147" s="262"/>
      <c r="M147" s="262"/>
      <c r="N147" s="262"/>
      <c r="O147" s="305"/>
      <c r="P147" s="262"/>
      <c r="Q147" s="262"/>
      <c r="R147" s="262">
        <v>60.24</v>
      </c>
      <c r="S147" s="263">
        <f t="shared" si="10"/>
        <v>163.8344052863436</v>
      </c>
      <c r="T147" s="264">
        <f t="shared" si="11"/>
        <v>3</v>
      </c>
      <c r="U147" s="264">
        <v>1</v>
      </c>
      <c r="V147" s="302">
        <f t="shared" si="13"/>
        <v>-1036.2991241254213</v>
      </c>
      <c r="W147" s="322">
        <f t="shared" si="12"/>
        <v>54.6114684287812</v>
      </c>
    </row>
    <row r="148" spans="1:23" s="14" customFormat="1" ht="12.75">
      <c r="A148" s="298">
        <v>144</v>
      </c>
      <c r="B148" s="298">
        <v>138</v>
      </c>
      <c r="C148" s="310" t="s">
        <v>300</v>
      </c>
      <c r="D148" s="310" t="s">
        <v>43</v>
      </c>
      <c r="E148" s="304"/>
      <c r="F148" s="262"/>
      <c r="G148" s="262"/>
      <c r="H148" s="262">
        <v>51.42</v>
      </c>
      <c r="I148" s="262"/>
      <c r="J148" s="262"/>
      <c r="K148" s="262"/>
      <c r="L148" s="262"/>
      <c r="M148" s="262"/>
      <c r="N148" s="262"/>
      <c r="O148" s="305">
        <v>111.28</v>
      </c>
      <c r="P148" s="262"/>
      <c r="Q148" s="262"/>
      <c r="R148" s="262"/>
      <c r="S148" s="263">
        <f t="shared" si="10"/>
        <v>162.7</v>
      </c>
      <c r="T148" s="264">
        <f t="shared" si="11"/>
        <v>2</v>
      </c>
      <c r="U148" s="264"/>
      <c r="V148" s="302">
        <f t="shared" si="13"/>
        <v>-1037.4335294117648</v>
      </c>
      <c r="W148" s="322">
        <f t="shared" si="12"/>
        <v>81.35</v>
      </c>
    </row>
    <row r="149" spans="1:23" s="14" customFormat="1" ht="12.75">
      <c r="A149" s="298">
        <v>145</v>
      </c>
      <c r="B149" s="298">
        <v>139</v>
      </c>
      <c r="C149" s="310" t="s">
        <v>449</v>
      </c>
      <c r="D149" s="310" t="s">
        <v>24</v>
      </c>
      <c r="E149" s="304"/>
      <c r="F149" s="262"/>
      <c r="G149" s="262"/>
      <c r="H149" s="262"/>
      <c r="I149" s="262"/>
      <c r="J149" s="262"/>
      <c r="K149" s="262"/>
      <c r="L149" s="262"/>
      <c r="M149" s="262"/>
      <c r="N149" s="262">
        <v>104.07</v>
      </c>
      <c r="O149" s="305"/>
      <c r="P149" s="262">
        <v>57.05</v>
      </c>
      <c r="Q149" s="262"/>
      <c r="R149" s="262"/>
      <c r="S149" s="263">
        <f t="shared" si="10"/>
        <v>161.12</v>
      </c>
      <c r="T149" s="264">
        <f t="shared" si="11"/>
        <v>2</v>
      </c>
      <c r="U149" s="264"/>
      <c r="V149" s="302">
        <f t="shared" si="13"/>
        <v>-1039.013529411765</v>
      </c>
      <c r="W149" s="322">
        <f t="shared" si="12"/>
        <v>80.56</v>
      </c>
    </row>
    <row r="150" spans="1:23" s="14" customFormat="1" ht="12.75">
      <c r="A150" s="298">
        <v>146</v>
      </c>
      <c r="B150" s="298">
        <v>141</v>
      </c>
      <c r="C150" s="310" t="s">
        <v>305</v>
      </c>
      <c r="D150" s="310" t="s">
        <v>299</v>
      </c>
      <c r="E150" s="304"/>
      <c r="F150" s="262"/>
      <c r="G150" s="262"/>
      <c r="H150" s="262"/>
      <c r="I150" s="262"/>
      <c r="J150" s="262">
        <v>63.71</v>
      </c>
      <c r="K150" s="262"/>
      <c r="L150" s="262"/>
      <c r="M150" s="262"/>
      <c r="N150" s="262"/>
      <c r="O150" s="305">
        <v>89.19</v>
      </c>
      <c r="P150" s="262"/>
      <c r="Q150" s="262"/>
      <c r="R150" s="262"/>
      <c r="S150" s="263">
        <f t="shared" si="10"/>
        <v>152.9</v>
      </c>
      <c r="T150" s="264">
        <f t="shared" si="11"/>
        <v>2</v>
      </c>
      <c r="U150" s="264"/>
      <c r="V150" s="302">
        <f t="shared" si="13"/>
        <v>-1047.2335294117647</v>
      </c>
      <c r="W150" s="322">
        <f t="shared" si="12"/>
        <v>76.45</v>
      </c>
    </row>
    <row r="151" spans="1:23" s="14" customFormat="1" ht="12.75">
      <c r="A151" s="298">
        <v>147</v>
      </c>
      <c r="B151" s="298">
        <v>282</v>
      </c>
      <c r="C151" s="310" t="s">
        <v>184</v>
      </c>
      <c r="D151" s="310" t="s">
        <v>24</v>
      </c>
      <c r="E151" s="304"/>
      <c r="F151" s="262"/>
      <c r="G151" s="262"/>
      <c r="H151" s="262">
        <v>69.64</v>
      </c>
      <c r="I151" s="262"/>
      <c r="J151" s="262"/>
      <c r="K151" s="262"/>
      <c r="L151" s="262"/>
      <c r="M151" s="262"/>
      <c r="N151" s="262"/>
      <c r="O151" s="305"/>
      <c r="P151" s="262"/>
      <c r="Q151" s="262"/>
      <c r="R151" s="262">
        <v>82.53</v>
      </c>
      <c r="S151" s="263">
        <f t="shared" si="10"/>
        <v>152.17000000000002</v>
      </c>
      <c r="T151" s="264">
        <f t="shared" si="11"/>
        <v>2</v>
      </c>
      <c r="U151" s="264">
        <v>1</v>
      </c>
      <c r="V151" s="302">
        <f t="shared" si="13"/>
        <v>-1047.9635294117647</v>
      </c>
      <c r="W151" s="322">
        <f t="shared" si="12"/>
        <v>76.08500000000001</v>
      </c>
    </row>
    <row r="152" spans="1:23" s="14" customFormat="1" ht="12.75">
      <c r="A152" s="298">
        <v>148</v>
      </c>
      <c r="B152" s="298">
        <v>142</v>
      </c>
      <c r="C152" s="310" t="s">
        <v>51</v>
      </c>
      <c r="D152" s="310" t="s">
        <v>487</v>
      </c>
      <c r="E152" s="304"/>
      <c r="F152" s="262"/>
      <c r="G152" s="262"/>
      <c r="H152" s="262"/>
      <c r="I152" s="262"/>
      <c r="J152" s="262"/>
      <c r="K152" s="262"/>
      <c r="L152" s="262"/>
      <c r="M152" s="262"/>
      <c r="N152" s="262"/>
      <c r="O152" s="305">
        <v>100.83</v>
      </c>
      <c r="P152" s="262">
        <v>51.14</v>
      </c>
      <c r="Q152" s="262"/>
      <c r="R152" s="262"/>
      <c r="S152" s="263">
        <f t="shared" si="10"/>
        <v>151.97</v>
      </c>
      <c r="T152" s="264">
        <f t="shared" si="11"/>
        <v>2</v>
      </c>
      <c r="U152" s="264"/>
      <c r="V152" s="302">
        <f t="shared" si="13"/>
        <v>-1048.1635294117648</v>
      </c>
      <c r="W152" s="322">
        <f t="shared" si="12"/>
        <v>75.985</v>
      </c>
    </row>
    <row r="153" spans="1:23" s="14" customFormat="1" ht="12.75">
      <c r="A153" s="298">
        <v>149</v>
      </c>
      <c r="B153" s="298">
        <v>143</v>
      </c>
      <c r="C153" s="310" t="s">
        <v>172</v>
      </c>
      <c r="D153" s="310" t="s">
        <v>43</v>
      </c>
      <c r="E153" s="304"/>
      <c r="F153" s="262">
        <v>72.46987951807229</v>
      </c>
      <c r="G153" s="262">
        <v>78.89</v>
      </c>
      <c r="H153" s="262"/>
      <c r="I153" s="262"/>
      <c r="J153" s="262"/>
      <c r="K153" s="262"/>
      <c r="L153" s="262"/>
      <c r="M153" s="262"/>
      <c r="N153" s="262"/>
      <c r="O153" s="305"/>
      <c r="P153" s="308"/>
      <c r="Q153" s="262"/>
      <c r="R153" s="262"/>
      <c r="S153" s="263">
        <f t="shared" si="10"/>
        <v>151.3598795180723</v>
      </c>
      <c r="T153" s="264">
        <f t="shared" si="11"/>
        <v>2</v>
      </c>
      <c r="U153" s="264"/>
      <c r="V153" s="302">
        <f t="shared" si="13"/>
        <v>-1048.7736498936924</v>
      </c>
      <c r="W153" s="322">
        <f t="shared" si="12"/>
        <v>75.67993975903615</v>
      </c>
    </row>
    <row r="154" spans="1:23" s="14" customFormat="1" ht="12.75">
      <c r="A154" s="298">
        <v>150</v>
      </c>
      <c r="B154" s="298">
        <v>304</v>
      </c>
      <c r="C154" s="310" t="s">
        <v>314</v>
      </c>
      <c r="D154" s="310" t="s">
        <v>62</v>
      </c>
      <c r="E154" s="304"/>
      <c r="F154" s="262"/>
      <c r="G154" s="262"/>
      <c r="H154" s="262">
        <v>54.81</v>
      </c>
      <c r="I154" s="262"/>
      <c r="J154" s="262"/>
      <c r="K154" s="262"/>
      <c r="L154" s="262"/>
      <c r="M154" s="262"/>
      <c r="N154" s="262"/>
      <c r="O154" s="305"/>
      <c r="P154" s="262"/>
      <c r="Q154" s="262"/>
      <c r="R154" s="262">
        <v>93.99</v>
      </c>
      <c r="S154" s="263">
        <f t="shared" si="10"/>
        <v>148.8</v>
      </c>
      <c r="T154" s="264">
        <f t="shared" si="11"/>
        <v>2</v>
      </c>
      <c r="U154" s="264">
        <v>1</v>
      </c>
      <c r="V154" s="302">
        <f t="shared" si="13"/>
        <v>-1051.3335294117649</v>
      </c>
      <c r="W154" s="322">
        <f t="shared" si="12"/>
        <v>74.4</v>
      </c>
    </row>
    <row r="155" spans="1:23" s="14" customFormat="1" ht="12.75">
      <c r="A155" s="298">
        <v>151</v>
      </c>
      <c r="B155" s="298">
        <v>144</v>
      </c>
      <c r="C155" s="319" t="s">
        <v>452</v>
      </c>
      <c r="D155" s="319" t="s">
        <v>180</v>
      </c>
      <c r="E155" s="304"/>
      <c r="F155" s="262"/>
      <c r="G155" s="262"/>
      <c r="H155" s="262"/>
      <c r="I155" s="262"/>
      <c r="J155" s="262"/>
      <c r="K155" s="262"/>
      <c r="L155" s="262"/>
      <c r="M155" s="262"/>
      <c r="N155" s="262">
        <v>97.86</v>
      </c>
      <c r="O155" s="305"/>
      <c r="P155" s="262">
        <v>50.65</v>
      </c>
      <c r="Q155" s="262"/>
      <c r="R155" s="262"/>
      <c r="S155" s="263">
        <f t="shared" si="10"/>
        <v>148.51</v>
      </c>
      <c r="T155" s="264">
        <f t="shared" si="11"/>
        <v>2</v>
      </c>
      <c r="U155" s="264"/>
      <c r="V155" s="302">
        <f t="shared" si="13"/>
        <v>-1051.6235294117648</v>
      </c>
      <c r="W155" s="322">
        <f t="shared" si="12"/>
        <v>74.255</v>
      </c>
    </row>
    <row r="156" spans="1:23" s="14" customFormat="1" ht="12.75">
      <c r="A156" s="298">
        <v>152</v>
      </c>
      <c r="B156" s="298">
        <v>145</v>
      </c>
      <c r="C156" s="310" t="s">
        <v>173</v>
      </c>
      <c r="D156" s="310" t="s">
        <v>20</v>
      </c>
      <c r="E156" s="304"/>
      <c r="F156" s="262"/>
      <c r="G156" s="262"/>
      <c r="H156" s="262">
        <v>59.47</v>
      </c>
      <c r="I156" s="262"/>
      <c r="J156" s="262"/>
      <c r="K156" s="262"/>
      <c r="L156" s="262">
        <v>86.8</v>
      </c>
      <c r="M156" s="262"/>
      <c r="N156" s="262"/>
      <c r="O156" s="305"/>
      <c r="P156" s="262"/>
      <c r="Q156" s="262"/>
      <c r="R156" s="262"/>
      <c r="S156" s="263">
        <f t="shared" si="10"/>
        <v>146.26999999999998</v>
      </c>
      <c r="T156" s="264">
        <f t="shared" si="11"/>
        <v>2</v>
      </c>
      <c r="U156" s="264"/>
      <c r="V156" s="302">
        <f t="shared" si="13"/>
        <v>-1053.8635294117648</v>
      </c>
      <c r="W156" s="322">
        <f t="shared" si="12"/>
        <v>73.13499999999999</v>
      </c>
    </row>
    <row r="157" spans="1:23" s="14" customFormat="1" ht="12.75">
      <c r="A157" s="298">
        <v>153</v>
      </c>
      <c r="B157" s="298">
        <v>262</v>
      </c>
      <c r="C157" s="310" t="s">
        <v>274</v>
      </c>
      <c r="D157" s="310" t="s">
        <v>24</v>
      </c>
      <c r="E157" s="313">
        <v>80</v>
      </c>
      <c r="F157" s="262"/>
      <c r="G157" s="262"/>
      <c r="H157" s="262"/>
      <c r="I157" s="262">
        <v>81.36</v>
      </c>
      <c r="J157" s="262"/>
      <c r="K157" s="262"/>
      <c r="L157" s="262"/>
      <c r="M157" s="262"/>
      <c r="N157" s="262"/>
      <c r="O157" s="305"/>
      <c r="P157" s="262"/>
      <c r="Q157" s="262"/>
      <c r="R157" s="262">
        <v>63.42</v>
      </c>
      <c r="S157" s="263">
        <f t="shared" si="10"/>
        <v>144.78</v>
      </c>
      <c r="T157" s="264">
        <f t="shared" si="11"/>
        <v>2</v>
      </c>
      <c r="U157" s="264"/>
      <c r="V157" s="302">
        <f t="shared" si="13"/>
        <v>-1055.3535294117648</v>
      </c>
      <c r="W157" s="322">
        <f t="shared" si="12"/>
        <v>72.39</v>
      </c>
    </row>
    <row r="158" spans="1:23" s="14" customFormat="1" ht="12.75">
      <c r="A158" s="298">
        <v>154</v>
      </c>
      <c r="B158" s="298">
        <v>147</v>
      </c>
      <c r="C158" s="314" t="s">
        <v>234</v>
      </c>
      <c r="D158" s="314" t="s">
        <v>67</v>
      </c>
      <c r="E158" s="304">
        <v>88</v>
      </c>
      <c r="F158" s="262"/>
      <c r="G158" s="262"/>
      <c r="H158" s="262"/>
      <c r="I158" s="262">
        <v>95.05</v>
      </c>
      <c r="J158" s="262"/>
      <c r="K158" s="262"/>
      <c r="L158" s="262"/>
      <c r="M158" s="262"/>
      <c r="N158" s="262"/>
      <c r="O158" s="305"/>
      <c r="P158" s="262">
        <v>48.18</v>
      </c>
      <c r="Q158" s="262"/>
      <c r="R158" s="262"/>
      <c r="S158" s="263">
        <f t="shared" si="10"/>
        <v>143.23</v>
      </c>
      <c r="T158" s="264">
        <f t="shared" si="11"/>
        <v>2</v>
      </c>
      <c r="U158" s="264"/>
      <c r="V158" s="302">
        <f t="shared" si="13"/>
        <v>-1056.9035294117648</v>
      </c>
      <c r="W158" s="322">
        <f t="shared" si="12"/>
        <v>71.615</v>
      </c>
    </row>
    <row r="159" spans="1:23" s="14" customFormat="1" ht="12.75">
      <c r="A159" s="298">
        <v>155</v>
      </c>
      <c r="B159" s="298">
        <v>148</v>
      </c>
      <c r="C159" s="314" t="s">
        <v>176</v>
      </c>
      <c r="D159" s="314" t="s">
        <v>177</v>
      </c>
      <c r="E159" s="317"/>
      <c r="F159" s="262"/>
      <c r="G159" s="262"/>
      <c r="H159" s="262"/>
      <c r="I159" s="262"/>
      <c r="J159" s="262"/>
      <c r="K159" s="262">
        <v>74.09</v>
      </c>
      <c r="L159" s="262">
        <v>68.71</v>
      </c>
      <c r="M159" s="262"/>
      <c r="N159" s="262"/>
      <c r="O159" s="305"/>
      <c r="P159" s="262"/>
      <c r="Q159" s="262"/>
      <c r="R159" s="262"/>
      <c r="S159" s="263">
        <f t="shared" si="10"/>
        <v>142.8</v>
      </c>
      <c r="T159" s="264">
        <f t="shared" si="11"/>
        <v>2</v>
      </c>
      <c r="U159" s="264"/>
      <c r="V159" s="302">
        <f t="shared" si="13"/>
        <v>-1057.3335294117649</v>
      </c>
      <c r="W159" s="322">
        <f t="shared" si="12"/>
        <v>71.4</v>
      </c>
    </row>
    <row r="160" spans="1:23" s="14" customFormat="1" ht="12.75">
      <c r="A160" s="298">
        <v>156</v>
      </c>
      <c r="B160" s="298">
        <v>162</v>
      </c>
      <c r="C160" s="314" t="s">
        <v>187</v>
      </c>
      <c r="D160" s="314" t="s">
        <v>188</v>
      </c>
      <c r="E160" s="304"/>
      <c r="F160" s="262"/>
      <c r="G160" s="262"/>
      <c r="H160" s="262">
        <v>58.63</v>
      </c>
      <c r="I160" s="262"/>
      <c r="J160" s="262"/>
      <c r="K160" s="262">
        <v>64.6</v>
      </c>
      <c r="L160" s="262"/>
      <c r="M160" s="262"/>
      <c r="N160" s="262"/>
      <c r="O160" s="305"/>
      <c r="P160" s="262"/>
      <c r="Q160" s="262"/>
      <c r="R160" s="262">
        <v>18.2</v>
      </c>
      <c r="S160" s="263">
        <f t="shared" si="10"/>
        <v>141.42999999999998</v>
      </c>
      <c r="T160" s="264">
        <f t="shared" si="11"/>
        <v>3</v>
      </c>
      <c r="U160" s="264"/>
      <c r="V160" s="302">
        <f t="shared" si="13"/>
        <v>-1058.7035294117647</v>
      </c>
      <c r="W160" s="322">
        <f t="shared" si="12"/>
        <v>47.143333333333324</v>
      </c>
    </row>
    <row r="161" spans="1:23" s="14" customFormat="1" ht="12.75">
      <c r="A161" s="298">
        <v>157</v>
      </c>
      <c r="B161" s="298">
        <v>149</v>
      </c>
      <c r="C161" s="314" t="s">
        <v>234</v>
      </c>
      <c r="D161" s="314" t="s">
        <v>209</v>
      </c>
      <c r="E161" s="317"/>
      <c r="F161" s="262"/>
      <c r="G161" s="262"/>
      <c r="H161" s="262"/>
      <c r="I161" s="262"/>
      <c r="J161" s="262"/>
      <c r="K161" s="262">
        <v>86.69</v>
      </c>
      <c r="L161" s="262"/>
      <c r="M161" s="262"/>
      <c r="N161" s="262"/>
      <c r="O161" s="305"/>
      <c r="P161" s="262">
        <v>51.92</v>
      </c>
      <c r="Q161" s="262"/>
      <c r="R161" s="262"/>
      <c r="S161" s="263">
        <f t="shared" si="10"/>
        <v>138.61</v>
      </c>
      <c r="T161" s="264">
        <f t="shared" si="11"/>
        <v>2</v>
      </c>
      <c r="U161" s="264"/>
      <c r="V161" s="302">
        <f t="shared" si="13"/>
        <v>-1061.5235294117647</v>
      </c>
      <c r="W161" s="322">
        <f t="shared" si="12"/>
        <v>69.305</v>
      </c>
    </row>
    <row r="162" spans="1:23" s="14" customFormat="1" ht="12.75">
      <c r="A162" s="298">
        <v>158</v>
      </c>
      <c r="B162" s="298">
        <v>150</v>
      </c>
      <c r="C162" s="314" t="s">
        <v>264</v>
      </c>
      <c r="D162" s="314" t="s">
        <v>180</v>
      </c>
      <c r="E162" s="317"/>
      <c r="F162" s="262"/>
      <c r="G162" s="262"/>
      <c r="H162" s="262"/>
      <c r="I162" s="262"/>
      <c r="J162" s="262"/>
      <c r="K162" s="262">
        <v>84.98</v>
      </c>
      <c r="L162" s="262"/>
      <c r="M162" s="262"/>
      <c r="N162" s="262"/>
      <c r="O162" s="305"/>
      <c r="P162" s="262">
        <v>53.6</v>
      </c>
      <c r="Q162" s="262"/>
      <c r="R162" s="262"/>
      <c r="S162" s="263">
        <f t="shared" si="10"/>
        <v>138.58</v>
      </c>
      <c r="T162" s="264">
        <f t="shared" si="11"/>
        <v>2</v>
      </c>
      <c r="U162" s="264"/>
      <c r="V162" s="302">
        <f t="shared" si="13"/>
        <v>-1061.5535294117649</v>
      </c>
      <c r="W162" s="322">
        <f t="shared" si="12"/>
        <v>69.29</v>
      </c>
    </row>
    <row r="163" spans="1:23" s="14" customFormat="1" ht="12.75">
      <c r="A163" s="298">
        <v>159</v>
      </c>
      <c r="B163" s="298">
        <v>152</v>
      </c>
      <c r="C163" s="314" t="s">
        <v>273</v>
      </c>
      <c r="D163" s="314" t="s">
        <v>40</v>
      </c>
      <c r="E163" s="317"/>
      <c r="F163" s="262"/>
      <c r="G163" s="262"/>
      <c r="H163" s="262"/>
      <c r="I163" s="262"/>
      <c r="J163" s="262"/>
      <c r="K163" s="262">
        <v>82.35</v>
      </c>
      <c r="L163" s="262"/>
      <c r="M163" s="262"/>
      <c r="N163" s="262"/>
      <c r="O163" s="305"/>
      <c r="P163" s="262">
        <v>55.39</v>
      </c>
      <c r="Q163" s="262"/>
      <c r="R163" s="262"/>
      <c r="S163" s="263">
        <f t="shared" si="10"/>
        <v>137.74</v>
      </c>
      <c r="T163" s="264">
        <f t="shared" si="11"/>
        <v>2</v>
      </c>
      <c r="U163" s="264">
        <v>1</v>
      </c>
      <c r="V163" s="302">
        <f t="shared" si="13"/>
        <v>-1062.3935294117648</v>
      </c>
      <c r="W163" s="322">
        <f t="shared" si="12"/>
        <v>68.87</v>
      </c>
    </row>
    <row r="164" spans="1:23" s="14" customFormat="1" ht="12.75">
      <c r="A164" s="298">
        <v>160</v>
      </c>
      <c r="B164" s="298">
        <v>154</v>
      </c>
      <c r="C164" s="314" t="s">
        <v>495</v>
      </c>
      <c r="D164" s="314" t="s">
        <v>219</v>
      </c>
      <c r="E164" s="304"/>
      <c r="F164" s="262"/>
      <c r="G164" s="262"/>
      <c r="H164" s="262"/>
      <c r="I164" s="262"/>
      <c r="J164" s="262"/>
      <c r="K164" s="262"/>
      <c r="L164" s="262"/>
      <c r="M164" s="262"/>
      <c r="N164" s="262"/>
      <c r="O164" s="305">
        <v>80.69</v>
      </c>
      <c r="P164" s="262">
        <v>51.79</v>
      </c>
      <c r="Q164" s="262"/>
      <c r="R164" s="262"/>
      <c r="S164" s="263">
        <f t="shared" si="10"/>
        <v>132.48</v>
      </c>
      <c r="T164" s="264">
        <f t="shared" si="11"/>
        <v>2</v>
      </c>
      <c r="U164" s="264"/>
      <c r="V164" s="302">
        <f t="shared" si="13"/>
        <v>-1067.6535294117648</v>
      </c>
      <c r="W164" s="322">
        <f t="shared" si="12"/>
        <v>66.24</v>
      </c>
    </row>
    <row r="165" spans="1:23" s="14" customFormat="1" ht="12.75">
      <c r="A165" s="298">
        <v>161</v>
      </c>
      <c r="B165" s="298">
        <v>172</v>
      </c>
      <c r="C165" s="310" t="s">
        <v>94</v>
      </c>
      <c r="D165" s="310" t="s">
        <v>18</v>
      </c>
      <c r="E165" s="304"/>
      <c r="F165" s="262">
        <v>44.436619718309856</v>
      </c>
      <c r="G165" s="262"/>
      <c r="H165" s="262">
        <v>37.02</v>
      </c>
      <c r="I165" s="262"/>
      <c r="J165" s="262"/>
      <c r="K165" s="262"/>
      <c r="L165" s="262"/>
      <c r="M165" s="262"/>
      <c r="N165" s="262"/>
      <c r="O165" s="305"/>
      <c r="P165" s="262">
        <v>36.82</v>
      </c>
      <c r="Q165" s="262"/>
      <c r="R165" s="262">
        <v>13.1</v>
      </c>
      <c r="S165" s="263">
        <f t="shared" si="10"/>
        <v>131.37661971830985</v>
      </c>
      <c r="T165" s="264">
        <f t="shared" si="11"/>
        <v>4</v>
      </c>
      <c r="U165" s="264"/>
      <c r="V165" s="302">
        <f t="shared" si="13"/>
        <v>-1068.7569096934549</v>
      </c>
      <c r="W165" s="322">
        <f t="shared" si="12"/>
        <v>32.84415492957746</v>
      </c>
    </row>
    <row r="166" spans="1:23" s="14" customFormat="1" ht="12.75">
      <c r="A166" s="298">
        <v>162</v>
      </c>
      <c r="B166" s="298">
        <v>155</v>
      </c>
      <c r="C166" s="310" t="s">
        <v>436</v>
      </c>
      <c r="D166" s="310" t="s">
        <v>199</v>
      </c>
      <c r="E166" s="304"/>
      <c r="F166" s="262"/>
      <c r="G166" s="262"/>
      <c r="H166" s="262"/>
      <c r="I166" s="262"/>
      <c r="J166" s="262"/>
      <c r="K166" s="262"/>
      <c r="L166" s="262"/>
      <c r="M166" s="262"/>
      <c r="N166" s="262">
        <v>127.26</v>
      </c>
      <c r="O166" s="305"/>
      <c r="P166" s="262"/>
      <c r="Q166" s="262"/>
      <c r="R166" s="262"/>
      <c r="S166" s="263">
        <f t="shared" si="10"/>
        <v>127.26</v>
      </c>
      <c r="T166" s="264">
        <f t="shared" si="11"/>
        <v>1</v>
      </c>
      <c r="U166" s="264">
        <v>1</v>
      </c>
      <c r="V166" s="302">
        <f t="shared" si="13"/>
        <v>-1072.8735294117648</v>
      </c>
      <c r="W166" s="322">
        <f t="shared" si="12"/>
        <v>127.26</v>
      </c>
    </row>
    <row r="167" spans="1:23" s="14" customFormat="1" ht="12.75">
      <c r="A167" s="298">
        <v>163</v>
      </c>
      <c r="B167" s="298">
        <v>156</v>
      </c>
      <c r="C167" s="314" t="s">
        <v>118</v>
      </c>
      <c r="D167" s="314" t="s">
        <v>291</v>
      </c>
      <c r="E167" s="304"/>
      <c r="F167" s="262"/>
      <c r="G167" s="262"/>
      <c r="H167" s="262">
        <v>71.34</v>
      </c>
      <c r="I167" s="262"/>
      <c r="J167" s="262"/>
      <c r="K167" s="262"/>
      <c r="L167" s="262"/>
      <c r="M167" s="262"/>
      <c r="N167" s="262"/>
      <c r="O167" s="305"/>
      <c r="P167" s="262">
        <v>55.26</v>
      </c>
      <c r="Q167" s="262"/>
      <c r="R167" s="262"/>
      <c r="S167" s="263">
        <f t="shared" si="10"/>
        <v>126.6</v>
      </c>
      <c r="T167" s="264">
        <f t="shared" si="11"/>
        <v>2</v>
      </c>
      <c r="U167" s="264">
        <v>1</v>
      </c>
      <c r="V167" s="302">
        <f t="shared" si="13"/>
        <v>-1073.533529411765</v>
      </c>
      <c r="W167" s="322">
        <f t="shared" si="12"/>
        <v>63.3</v>
      </c>
    </row>
    <row r="168" spans="1:23" s="14" customFormat="1" ht="12.75">
      <c r="A168" s="298">
        <v>164</v>
      </c>
      <c r="B168" s="298">
        <v>157</v>
      </c>
      <c r="C168" s="310" t="s">
        <v>83</v>
      </c>
      <c r="D168" s="310" t="s">
        <v>54</v>
      </c>
      <c r="E168" s="300"/>
      <c r="F168" s="262"/>
      <c r="G168" s="262"/>
      <c r="H168" s="262"/>
      <c r="I168" s="262"/>
      <c r="J168" s="262"/>
      <c r="K168" s="262"/>
      <c r="L168" s="262"/>
      <c r="M168" s="262"/>
      <c r="N168" s="262"/>
      <c r="O168" s="305">
        <v>125</v>
      </c>
      <c r="P168" s="308"/>
      <c r="Q168" s="262"/>
      <c r="R168" s="262"/>
      <c r="S168" s="263">
        <f t="shared" si="10"/>
        <v>125</v>
      </c>
      <c r="T168" s="264">
        <f t="shared" si="11"/>
        <v>1</v>
      </c>
      <c r="U168" s="264">
        <v>1</v>
      </c>
      <c r="V168" s="302">
        <f t="shared" si="13"/>
        <v>-1075.1335294117648</v>
      </c>
      <c r="W168" s="322">
        <f t="shared" si="12"/>
        <v>125</v>
      </c>
    </row>
    <row r="169" spans="1:23" s="14" customFormat="1" ht="12.75">
      <c r="A169" s="298">
        <v>165</v>
      </c>
      <c r="B169" s="298">
        <v>158</v>
      </c>
      <c r="C169" s="310" t="s">
        <v>454</v>
      </c>
      <c r="D169" s="310" t="s">
        <v>20</v>
      </c>
      <c r="E169" s="300"/>
      <c r="F169" s="262"/>
      <c r="G169" s="262"/>
      <c r="H169" s="262"/>
      <c r="I169" s="262"/>
      <c r="J169" s="262"/>
      <c r="K169" s="262"/>
      <c r="L169" s="262"/>
      <c r="M169" s="262"/>
      <c r="N169" s="262"/>
      <c r="O169" s="305">
        <v>124.98</v>
      </c>
      <c r="P169" s="308"/>
      <c r="Q169" s="262"/>
      <c r="R169" s="262"/>
      <c r="S169" s="263">
        <f t="shared" si="10"/>
        <v>124.98</v>
      </c>
      <c r="T169" s="264">
        <f t="shared" si="11"/>
        <v>1</v>
      </c>
      <c r="U169" s="264">
        <v>1</v>
      </c>
      <c r="V169" s="302">
        <f t="shared" si="13"/>
        <v>-1075.1535294117648</v>
      </c>
      <c r="W169" s="322">
        <f t="shared" si="12"/>
        <v>124.98</v>
      </c>
    </row>
    <row r="170" spans="1:23" s="14" customFormat="1" ht="12.75">
      <c r="A170" s="298">
        <v>166</v>
      </c>
      <c r="B170" s="298">
        <v>159</v>
      </c>
      <c r="C170" s="310" t="s">
        <v>459</v>
      </c>
      <c r="D170" s="310" t="s">
        <v>456</v>
      </c>
      <c r="E170" s="300"/>
      <c r="F170" s="262"/>
      <c r="G170" s="262"/>
      <c r="H170" s="262"/>
      <c r="I170" s="262"/>
      <c r="J170" s="262"/>
      <c r="K170" s="262"/>
      <c r="L170" s="262"/>
      <c r="M170" s="262"/>
      <c r="N170" s="262"/>
      <c r="O170" s="305">
        <v>124.98</v>
      </c>
      <c r="P170" s="308"/>
      <c r="Q170" s="262"/>
      <c r="R170" s="262"/>
      <c r="S170" s="263">
        <f aca="true" t="shared" si="14" ref="S170:S233">SUM(F170:R170)</f>
        <v>124.98</v>
      </c>
      <c r="T170" s="264">
        <f t="shared" si="11"/>
        <v>1</v>
      </c>
      <c r="U170" s="264">
        <v>1</v>
      </c>
      <c r="V170" s="302">
        <f t="shared" si="13"/>
        <v>-1075.1535294117648</v>
      </c>
      <c r="W170" s="322">
        <f t="shared" si="12"/>
        <v>124.98</v>
      </c>
    </row>
    <row r="171" spans="1:23" s="14" customFormat="1" ht="12.75">
      <c r="A171" s="298">
        <v>167</v>
      </c>
      <c r="B171" s="298">
        <v>160</v>
      </c>
      <c r="C171" s="310" t="s">
        <v>457</v>
      </c>
      <c r="D171" s="310" t="s">
        <v>18</v>
      </c>
      <c r="E171" s="300"/>
      <c r="F171" s="262"/>
      <c r="G171" s="262"/>
      <c r="H171" s="262"/>
      <c r="I171" s="262"/>
      <c r="J171" s="262"/>
      <c r="K171" s="262"/>
      <c r="L171" s="262"/>
      <c r="M171" s="262"/>
      <c r="N171" s="262"/>
      <c r="O171" s="305">
        <v>124.95</v>
      </c>
      <c r="P171" s="308"/>
      <c r="Q171" s="262"/>
      <c r="R171" s="262"/>
      <c r="S171" s="263">
        <f t="shared" si="14"/>
        <v>124.95</v>
      </c>
      <c r="T171" s="264">
        <f t="shared" si="11"/>
        <v>1</v>
      </c>
      <c r="U171" s="264">
        <v>1</v>
      </c>
      <c r="V171" s="302">
        <f t="shared" si="13"/>
        <v>-1075.1835294117648</v>
      </c>
      <c r="W171" s="322">
        <f t="shared" si="12"/>
        <v>124.95</v>
      </c>
    </row>
    <row r="172" spans="1:23" s="14" customFormat="1" ht="12.75">
      <c r="A172" s="298">
        <v>168</v>
      </c>
      <c r="B172" s="298">
        <v>161</v>
      </c>
      <c r="C172" s="310" t="s">
        <v>268</v>
      </c>
      <c r="D172" s="310" t="s">
        <v>77</v>
      </c>
      <c r="E172" s="304"/>
      <c r="F172" s="262"/>
      <c r="G172" s="262"/>
      <c r="H172" s="262"/>
      <c r="I172" s="262"/>
      <c r="J172" s="262"/>
      <c r="K172" s="262"/>
      <c r="L172" s="262"/>
      <c r="M172" s="262"/>
      <c r="N172" s="262"/>
      <c r="O172" s="305">
        <v>124.87</v>
      </c>
      <c r="P172" s="308"/>
      <c r="Q172" s="262"/>
      <c r="R172" s="262"/>
      <c r="S172" s="263">
        <f t="shared" si="14"/>
        <v>124.87</v>
      </c>
      <c r="T172" s="264">
        <f t="shared" si="11"/>
        <v>1</v>
      </c>
      <c r="U172" s="264">
        <v>1</v>
      </c>
      <c r="V172" s="302">
        <f t="shared" si="13"/>
        <v>-1075.263529411765</v>
      </c>
      <c r="W172" s="322">
        <f t="shared" si="12"/>
        <v>124.87</v>
      </c>
    </row>
    <row r="173" spans="1:23" s="14" customFormat="1" ht="12.75">
      <c r="A173" s="298">
        <v>169</v>
      </c>
      <c r="B173" s="298">
        <v>163</v>
      </c>
      <c r="C173" s="310" t="s">
        <v>123</v>
      </c>
      <c r="D173" s="310" t="s">
        <v>304</v>
      </c>
      <c r="E173" s="304"/>
      <c r="F173" s="262"/>
      <c r="G173" s="262"/>
      <c r="H173" s="262">
        <v>65.41</v>
      </c>
      <c r="I173" s="262"/>
      <c r="J173" s="262"/>
      <c r="K173" s="262"/>
      <c r="L173" s="262"/>
      <c r="M173" s="262"/>
      <c r="N173" s="262"/>
      <c r="O173" s="305"/>
      <c r="P173" s="262">
        <v>56.96</v>
      </c>
      <c r="Q173" s="262"/>
      <c r="R173" s="262"/>
      <c r="S173" s="263">
        <f t="shared" si="14"/>
        <v>122.37</v>
      </c>
      <c r="T173" s="264">
        <f t="shared" si="11"/>
        <v>2</v>
      </c>
      <c r="U173" s="264"/>
      <c r="V173" s="302">
        <f t="shared" si="13"/>
        <v>-1077.763529411765</v>
      </c>
      <c r="W173" s="322">
        <f t="shared" si="12"/>
        <v>61.185</v>
      </c>
    </row>
    <row r="174" spans="1:23" s="14" customFormat="1" ht="12.75">
      <c r="A174" s="298">
        <v>170</v>
      </c>
      <c r="B174" s="298">
        <v>164</v>
      </c>
      <c r="C174" s="310" t="s">
        <v>460</v>
      </c>
      <c r="D174" s="310" t="s">
        <v>108</v>
      </c>
      <c r="E174" s="304"/>
      <c r="F174" s="262"/>
      <c r="G174" s="262"/>
      <c r="H174" s="262"/>
      <c r="I174" s="262"/>
      <c r="J174" s="262"/>
      <c r="K174" s="262"/>
      <c r="L174" s="262"/>
      <c r="M174" s="262"/>
      <c r="N174" s="262"/>
      <c r="O174" s="305">
        <v>122.27</v>
      </c>
      <c r="P174" s="308"/>
      <c r="Q174" s="262"/>
      <c r="R174" s="262"/>
      <c r="S174" s="263">
        <f t="shared" si="14"/>
        <v>122.27</v>
      </c>
      <c r="T174" s="264">
        <f t="shared" si="11"/>
        <v>1</v>
      </c>
      <c r="U174" s="264"/>
      <c r="V174" s="302">
        <f t="shared" si="13"/>
        <v>-1077.8635294117648</v>
      </c>
      <c r="W174" s="322">
        <f t="shared" si="12"/>
        <v>122.27</v>
      </c>
    </row>
    <row r="175" spans="1:23" s="14" customFormat="1" ht="12.75">
      <c r="A175" s="298">
        <v>171</v>
      </c>
      <c r="B175" s="298">
        <v>165</v>
      </c>
      <c r="C175" s="310" t="s">
        <v>463</v>
      </c>
      <c r="D175" s="310" t="s">
        <v>462</v>
      </c>
      <c r="E175" s="304"/>
      <c r="F175" s="262"/>
      <c r="G175" s="262"/>
      <c r="H175" s="262"/>
      <c r="I175" s="262"/>
      <c r="J175" s="262"/>
      <c r="K175" s="262"/>
      <c r="L175" s="262"/>
      <c r="M175" s="262"/>
      <c r="N175" s="262"/>
      <c r="O175" s="305">
        <v>122.27</v>
      </c>
      <c r="P175" s="308"/>
      <c r="Q175" s="262"/>
      <c r="R175" s="262"/>
      <c r="S175" s="263">
        <f t="shared" si="14"/>
        <v>122.27</v>
      </c>
      <c r="T175" s="264">
        <f t="shared" si="11"/>
        <v>1</v>
      </c>
      <c r="U175" s="264"/>
      <c r="V175" s="302">
        <f t="shared" si="13"/>
        <v>-1077.8635294117648</v>
      </c>
      <c r="W175" s="322">
        <f t="shared" si="12"/>
        <v>122.27</v>
      </c>
    </row>
    <row r="176" spans="1:23" s="14" customFormat="1" ht="12.75">
      <c r="A176" s="298">
        <v>172</v>
      </c>
      <c r="B176" s="298">
        <v>166</v>
      </c>
      <c r="C176" s="310" t="s">
        <v>437</v>
      </c>
      <c r="D176" s="310" t="s">
        <v>281</v>
      </c>
      <c r="E176" s="304"/>
      <c r="F176" s="262"/>
      <c r="G176" s="262"/>
      <c r="H176" s="262"/>
      <c r="I176" s="262"/>
      <c r="J176" s="262"/>
      <c r="K176" s="262"/>
      <c r="L176" s="262"/>
      <c r="M176" s="262"/>
      <c r="N176" s="262">
        <v>122.16</v>
      </c>
      <c r="O176" s="305"/>
      <c r="P176" s="262"/>
      <c r="Q176" s="262"/>
      <c r="R176" s="262"/>
      <c r="S176" s="263">
        <f t="shared" si="14"/>
        <v>122.16</v>
      </c>
      <c r="T176" s="264">
        <f t="shared" si="11"/>
        <v>1</v>
      </c>
      <c r="U176" s="264">
        <v>1</v>
      </c>
      <c r="V176" s="302">
        <f t="shared" si="13"/>
        <v>-1077.9735294117647</v>
      </c>
      <c r="W176" s="322">
        <f t="shared" si="12"/>
        <v>122.16</v>
      </c>
    </row>
    <row r="177" spans="1:23" s="14" customFormat="1" ht="12.75">
      <c r="A177" s="298">
        <v>173</v>
      </c>
      <c r="B177" s="298">
        <v>167</v>
      </c>
      <c r="C177" s="310" t="s">
        <v>464</v>
      </c>
      <c r="D177" s="310" t="s">
        <v>137</v>
      </c>
      <c r="E177" s="304"/>
      <c r="F177" s="262"/>
      <c r="G177" s="262"/>
      <c r="H177" s="262"/>
      <c r="I177" s="262"/>
      <c r="J177" s="262"/>
      <c r="K177" s="262"/>
      <c r="L177" s="262"/>
      <c r="M177" s="262"/>
      <c r="N177" s="262"/>
      <c r="O177" s="301">
        <v>121.9</v>
      </c>
      <c r="P177" s="262"/>
      <c r="Q177" s="262"/>
      <c r="R177" s="262"/>
      <c r="S177" s="263">
        <f t="shared" si="14"/>
        <v>121.9</v>
      </c>
      <c r="T177" s="264">
        <f t="shared" si="11"/>
        <v>1</v>
      </c>
      <c r="U177" s="264"/>
      <c r="V177" s="302">
        <f t="shared" si="13"/>
        <v>-1078.2335294117647</v>
      </c>
      <c r="W177" s="322">
        <f t="shared" si="12"/>
        <v>121.9</v>
      </c>
    </row>
    <row r="178" spans="1:23" s="14" customFormat="1" ht="12.75">
      <c r="A178" s="298">
        <v>174</v>
      </c>
      <c r="B178" s="298">
        <v>168</v>
      </c>
      <c r="C178" s="314" t="s">
        <v>189</v>
      </c>
      <c r="D178" s="314" t="s">
        <v>190</v>
      </c>
      <c r="E178" s="304"/>
      <c r="F178" s="262">
        <v>57.9968454258675</v>
      </c>
      <c r="G178" s="262">
        <v>62.78</v>
      </c>
      <c r="H178" s="262"/>
      <c r="I178" s="262"/>
      <c r="J178" s="262"/>
      <c r="K178" s="262"/>
      <c r="L178" s="262"/>
      <c r="M178" s="262"/>
      <c r="N178" s="262"/>
      <c r="O178" s="305"/>
      <c r="P178" s="262"/>
      <c r="Q178" s="262"/>
      <c r="R178" s="262"/>
      <c r="S178" s="263">
        <f t="shared" si="14"/>
        <v>120.77684542586749</v>
      </c>
      <c r="T178" s="264">
        <f t="shared" si="11"/>
        <v>2</v>
      </c>
      <c r="U178" s="264"/>
      <c r="V178" s="302">
        <f t="shared" si="13"/>
        <v>-1079.3566839858972</v>
      </c>
      <c r="W178" s="322">
        <f t="shared" si="12"/>
        <v>60.388422712933746</v>
      </c>
    </row>
    <row r="179" spans="1:23" s="14" customFormat="1" ht="12.75">
      <c r="A179" s="298">
        <v>175</v>
      </c>
      <c r="B179" s="298">
        <v>169</v>
      </c>
      <c r="C179" s="310" t="s">
        <v>179</v>
      </c>
      <c r="D179" s="310" t="s">
        <v>177</v>
      </c>
      <c r="E179" s="317"/>
      <c r="F179" s="262"/>
      <c r="G179" s="262"/>
      <c r="H179" s="262"/>
      <c r="I179" s="262"/>
      <c r="J179" s="262"/>
      <c r="K179" s="262">
        <v>76.62</v>
      </c>
      <c r="L179" s="262"/>
      <c r="M179" s="262"/>
      <c r="N179" s="262"/>
      <c r="O179" s="305"/>
      <c r="P179" s="262">
        <v>43.3</v>
      </c>
      <c r="Q179" s="262"/>
      <c r="R179" s="262"/>
      <c r="S179" s="263">
        <f t="shared" si="14"/>
        <v>119.92</v>
      </c>
      <c r="T179" s="264">
        <f t="shared" si="11"/>
        <v>2</v>
      </c>
      <c r="U179" s="264"/>
      <c r="V179" s="302">
        <f t="shared" si="13"/>
        <v>-1080.2135294117647</v>
      </c>
      <c r="W179" s="322">
        <f t="shared" si="12"/>
        <v>59.96</v>
      </c>
    </row>
    <row r="180" spans="1:23" s="14" customFormat="1" ht="12.75">
      <c r="A180" s="298">
        <v>176</v>
      </c>
      <c r="B180" s="298">
        <v>170</v>
      </c>
      <c r="C180" s="310" t="s">
        <v>193</v>
      </c>
      <c r="D180" s="310" t="s">
        <v>77</v>
      </c>
      <c r="E180" s="304">
        <v>88</v>
      </c>
      <c r="F180" s="262"/>
      <c r="G180" s="262"/>
      <c r="H180" s="262"/>
      <c r="I180" s="262">
        <v>119.41</v>
      </c>
      <c r="J180" s="262"/>
      <c r="K180" s="262"/>
      <c r="L180" s="262"/>
      <c r="M180" s="262"/>
      <c r="N180" s="262"/>
      <c r="O180" s="305"/>
      <c r="P180" s="262"/>
      <c r="Q180" s="262"/>
      <c r="R180" s="262"/>
      <c r="S180" s="263">
        <f t="shared" si="14"/>
        <v>119.41</v>
      </c>
      <c r="T180" s="264">
        <f t="shared" si="11"/>
        <v>1</v>
      </c>
      <c r="U180" s="264">
        <v>1</v>
      </c>
      <c r="V180" s="302">
        <f t="shared" si="13"/>
        <v>-1080.7235294117647</v>
      </c>
      <c r="W180" s="322">
        <f t="shared" si="12"/>
        <v>119.41</v>
      </c>
    </row>
    <row r="181" spans="1:23" s="14" customFormat="1" ht="12.75">
      <c r="A181" s="298">
        <v>177</v>
      </c>
      <c r="B181" s="298">
        <v>171</v>
      </c>
      <c r="C181" s="310" t="s">
        <v>465</v>
      </c>
      <c r="D181" s="310" t="s">
        <v>91</v>
      </c>
      <c r="E181" s="313"/>
      <c r="F181" s="262"/>
      <c r="G181" s="262"/>
      <c r="H181" s="262"/>
      <c r="I181" s="262"/>
      <c r="J181" s="262"/>
      <c r="K181" s="262"/>
      <c r="L181" s="262"/>
      <c r="M181" s="262"/>
      <c r="N181" s="262"/>
      <c r="O181" s="305">
        <v>118.83</v>
      </c>
      <c r="P181" s="262"/>
      <c r="Q181" s="262"/>
      <c r="R181" s="262"/>
      <c r="S181" s="263">
        <f t="shared" si="14"/>
        <v>118.83</v>
      </c>
      <c r="T181" s="264">
        <f t="shared" si="11"/>
        <v>1</v>
      </c>
      <c r="U181" s="264"/>
      <c r="V181" s="302">
        <f t="shared" si="13"/>
        <v>-1081.3035294117649</v>
      </c>
      <c r="W181" s="322">
        <f t="shared" si="12"/>
        <v>118.83</v>
      </c>
    </row>
    <row r="182" spans="1:23" s="14" customFormat="1" ht="12.75">
      <c r="A182" s="298">
        <v>178</v>
      </c>
      <c r="B182" s="298">
        <v>173</v>
      </c>
      <c r="C182" s="310" t="s">
        <v>245</v>
      </c>
      <c r="D182" s="310" t="s">
        <v>111</v>
      </c>
      <c r="E182" s="304"/>
      <c r="F182" s="262"/>
      <c r="G182" s="262"/>
      <c r="H182" s="262"/>
      <c r="I182" s="262"/>
      <c r="J182" s="262"/>
      <c r="K182" s="262"/>
      <c r="L182" s="262"/>
      <c r="M182" s="262"/>
      <c r="N182" s="262"/>
      <c r="O182" s="305">
        <v>117.66</v>
      </c>
      <c r="P182" s="262"/>
      <c r="Q182" s="262"/>
      <c r="R182" s="262"/>
      <c r="S182" s="263">
        <f t="shared" si="14"/>
        <v>117.66</v>
      </c>
      <c r="T182" s="264">
        <f t="shared" si="11"/>
        <v>1</v>
      </c>
      <c r="U182" s="264"/>
      <c r="V182" s="302">
        <f t="shared" si="13"/>
        <v>-1082.4735294117647</v>
      </c>
      <c r="W182" s="322">
        <f t="shared" si="12"/>
        <v>117.66</v>
      </c>
    </row>
    <row r="183" spans="1:23" s="14" customFormat="1" ht="12.75">
      <c r="A183" s="298">
        <v>179</v>
      </c>
      <c r="B183" s="298">
        <v>174</v>
      </c>
      <c r="C183" s="310" t="s">
        <v>438</v>
      </c>
      <c r="D183" s="310" t="s">
        <v>77</v>
      </c>
      <c r="E183" s="304"/>
      <c r="F183" s="262"/>
      <c r="G183" s="262"/>
      <c r="H183" s="262"/>
      <c r="I183" s="262"/>
      <c r="J183" s="262"/>
      <c r="K183" s="262"/>
      <c r="L183" s="262"/>
      <c r="M183" s="262"/>
      <c r="N183" s="262">
        <v>117.5</v>
      </c>
      <c r="O183" s="305"/>
      <c r="P183" s="262"/>
      <c r="Q183" s="262"/>
      <c r="R183" s="262"/>
      <c r="S183" s="263">
        <f t="shared" si="14"/>
        <v>117.5</v>
      </c>
      <c r="T183" s="264">
        <f t="shared" si="11"/>
        <v>1</v>
      </c>
      <c r="U183" s="264"/>
      <c r="V183" s="302">
        <f t="shared" si="13"/>
        <v>-1082.6335294117648</v>
      </c>
      <c r="W183" s="322">
        <f t="shared" si="12"/>
        <v>117.5</v>
      </c>
    </row>
    <row r="184" spans="1:23" s="14" customFormat="1" ht="12.75">
      <c r="A184" s="298">
        <v>180</v>
      </c>
      <c r="B184" s="298">
        <v>175</v>
      </c>
      <c r="C184" s="310" t="s">
        <v>162</v>
      </c>
      <c r="D184" s="310" t="s">
        <v>24</v>
      </c>
      <c r="E184" s="304">
        <v>89</v>
      </c>
      <c r="F184" s="262"/>
      <c r="G184" s="262"/>
      <c r="H184" s="262"/>
      <c r="I184" s="262">
        <v>116.9</v>
      </c>
      <c r="J184" s="262"/>
      <c r="K184" s="262"/>
      <c r="L184" s="262"/>
      <c r="M184" s="262"/>
      <c r="N184" s="262"/>
      <c r="O184" s="305"/>
      <c r="P184" s="262"/>
      <c r="Q184" s="262"/>
      <c r="R184" s="262"/>
      <c r="S184" s="263">
        <f t="shared" si="14"/>
        <v>116.9</v>
      </c>
      <c r="T184" s="264">
        <f aca="true" t="shared" si="15" ref="T184:T247">COUNTA(F184:R184)</f>
        <v>1</v>
      </c>
      <c r="U184" s="264">
        <v>1</v>
      </c>
      <c r="V184" s="302">
        <f t="shared" si="13"/>
        <v>-1083.2335294117647</v>
      </c>
      <c r="W184" s="322">
        <f t="shared" si="12"/>
        <v>116.9</v>
      </c>
    </row>
    <row r="185" spans="1:23" s="14" customFormat="1" ht="12.75">
      <c r="A185" s="298">
        <v>181</v>
      </c>
      <c r="B185" s="298">
        <v>176</v>
      </c>
      <c r="C185" s="310" t="s">
        <v>466</v>
      </c>
      <c r="D185" s="310" t="s">
        <v>34</v>
      </c>
      <c r="E185" s="304"/>
      <c r="F185" s="262"/>
      <c r="G185" s="262"/>
      <c r="H185" s="262"/>
      <c r="I185" s="262"/>
      <c r="J185" s="262"/>
      <c r="K185" s="262"/>
      <c r="L185" s="262"/>
      <c r="M185" s="262"/>
      <c r="N185" s="262"/>
      <c r="O185" s="301">
        <v>116.74</v>
      </c>
      <c r="P185" s="262"/>
      <c r="Q185" s="262"/>
      <c r="R185" s="262"/>
      <c r="S185" s="263">
        <f t="shared" si="14"/>
        <v>116.74</v>
      </c>
      <c r="T185" s="264">
        <f t="shared" si="15"/>
        <v>1</v>
      </c>
      <c r="U185" s="264"/>
      <c r="V185" s="302">
        <f t="shared" si="13"/>
        <v>-1083.3935294117648</v>
      </c>
      <c r="W185" s="322">
        <f t="shared" si="12"/>
        <v>116.74</v>
      </c>
    </row>
    <row r="186" spans="1:23" s="14" customFormat="1" ht="12.75">
      <c r="A186" s="298">
        <v>182</v>
      </c>
      <c r="B186" s="298">
        <v>177</v>
      </c>
      <c r="C186" s="310" t="s">
        <v>467</v>
      </c>
      <c r="D186" s="310" t="s">
        <v>91</v>
      </c>
      <c r="E186" s="300"/>
      <c r="F186" s="262"/>
      <c r="G186" s="262"/>
      <c r="H186" s="262"/>
      <c r="I186" s="262"/>
      <c r="J186" s="262"/>
      <c r="K186" s="262"/>
      <c r="L186" s="262"/>
      <c r="M186" s="262"/>
      <c r="N186" s="262"/>
      <c r="O186" s="301">
        <v>116.44</v>
      </c>
      <c r="P186" s="262"/>
      <c r="Q186" s="262"/>
      <c r="R186" s="262"/>
      <c r="S186" s="263">
        <f t="shared" si="14"/>
        <v>116.44</v>
      </c>
      <c r="T186" s="264">
        <f t="shared" si="15"/>
        <v>1</v>
      </c>
      <c r="U186" s="264"/>
      <c r="V186" s="302">
        <f t="shared" si="13"/>
        <v>-1083.6935294117648</v>
      </c>
      <c r="W186" s="322">
        <f t="shared" si="12"/>
        <v>116.44</v>
      </c>
    </row>
    <row r="187" spans="1:23" s="14" customFormat="1" ht="12.75">
      <c r="A187" s="298">
        <v>183</v>
      </c>
      <c r="B187" s="298">
        <v>178</v>
      </c>
      <c r="C187" s="310" t="s">
        <v>468</v>
      </c>
      <c r="D187" s="310" t="s">
        <v>54</v>
      </c>
      <c r="E187" s="304"/>
      <c r="F187" s="262"/>
      <c r="G187" s="262"/>
      <c r="H187" s="262"/>
      <c r="I187" s="262"/>
      <c r="J187" s="262"/>
      <c r="K187" s="262"/>
      <c r="L187" s="262"/>
      <c r="M187" s="262"/>
      <c r="N187" s="262"/>
      <c r="O187" s="301">
        <v>115.81</v>
      </c>
      <c r="P187" s="262"/>
      <c r="Q187" s="262"/>
      <c r="R187" s="262"/>
      <c r="S187" s="263">
        <f t="shared" si="14"/>
        <v>115.81</v>
      </c>
      <c r="T187" s="264">
        <f t="shared" si="15"/>
        <v>1</v>
      </c>
      <c r="U187" s="264"/>
      <c r="V187" s="302">
        <f t="shared" si="13"/>
        <v>-1084.3235294117649</v>
      </c>
      <c r="W187" s="322">
        <f t="shared" si="12"/>
        <v>115.81</v>
      </c>
    </row>
    <row r="188" spans="1:23" s="14" customFormat="1" ht="12.75">
      <c r="A188" s="298">
        <v>184</v>
      </c>
      <c r="B188" s="298">
        <v>179</v>
      </c>
      <c r="C188" s="310" t="s">
        <v>53</v>
      </c>
      <c r="D188" s="310" t="s">
        <v>199</v>
      </c>
      <c r="E188" s="317"/>
      <c r="F188" s="262"/>
      <c r="G188" s="262"/>
      <c r="H188" s="262"/>
      <c r="I188" s="262"/>
      <c r="J188" s="262">
        <v>48.48</v>
      </c>
      <c r="K188" s="262">
        <v>48.42</v>
      </c>
      <c r="L188" s="262"/>
      <c r="M188" s="262"/>
      <c r="N188" s="262"/>
      <c r="O188" s="305"/>
      <c r="P188" s="262">
        <v>18.09</v>
      </c>
      <c r="Q188" s="262"/>
      <c r="R188" s="262"/>
      <c r="S188" s="263">
        <f t="shared" si="14"/>
        <v>114.99000000000001</v>
      </c>
      <c r="T188" s="264">
        <f t="shared" si="15"/>
        <v>3</v>
      </c>
      <c r="U188" s="264"/>
      <c r="V188" s="302">
        <f t="shared" si="13"/>
        <v>-1085.1435294117648</v>
      </c>
      <c r="W188" s="322">
        <f t="shared" si="12"/>
        <v>38.330000000000005</v>
      </c>
    </row>
    <row r="189" spans="1:23" s="14" customFormat="1" ht="12.75">
      <c r="A189" s="298">
        <v>185</v>
      </c>
      <c r="B189" s="298">
        <v>180</v>
      </c>
      <c r="C189" s="310" t="s">
        <v>194</v>
      </c>
      <c r="D189" s="310" t="s">
        <v>195</v>
      </c>
      <c r="E189" s="304"/>
      <c r="F189" s="262"/>
      <c r="G189" s="262">
        <v>114.23</v>
      </c>
      <c r="H189" s="262"/>
      <c r="I189" s="262"/>
      <c r="J189" s="262"/>
      <c r="K189" s="262"/>
      <c r="L189" s="262"/>
      <c r="M189" s="262"/>
      <c r="N189" s="262"/>
      <c r="O189" s="301"/>
      <c r="P189" s="262"/>
      <c r="Q189" s="262"/>
      <c r="R189" s="262"/>
      <c r="S189" s="263">
        <f t="shared" si="14"/>
        <v>114.23</v>
      </c>
      <c r="T189" s="264">
        <f t="shared" si="15"/>
        <v>1</v>
      </c>
      <c r="U189" s="264">
        <v>1</v>
      </c>
      <c r="V189" s="302">
        <f t="shared" si="13"/>
        <v>-1085.9035294117648</v>
      </c>
      <c r="W189" s="322">
        <f t="shared" si="12"/>
        <v>114.23</v>
      </c>
    </row>
    <row r="190" spans="1:23" s="14" customFormat="1" ht="12.75">
      <c r="A190" s="298">
        <v>186</v>
      </c>
      <c r="B190" s="298">
        <v>181</v>
      </c>
      <c r="C190" s="310" t="s">
        <v>459</v>
      </c>
      <c r="D190" s="310" t="s">
        <v>469</v>
      </c>
      <c r="E190" s="300"/>
      <c r="F190" s="262"/>
      <c r="G190" s="262"/>
      <c r="H190" s="262"/>
      <c r="I190" s="262"/>
      <c r="J190" s="262"/>
      <c r="K190" s="262"/>
      <c r="L190" s="262"/>
      <c r="M190" s="262"/>
      <c r="N190" s="262"/>
      <c r="O190" s="305">
        <v>114.09</v>
      </c>
      <c r="P190" s="308"/>
      <c r="Q190" s="262"/>
      <c r="R190" s="262"/>
      <c r="S190" s="263">
        <f t="shared" si="14"/>
        <v>114.09</v>
      </c>
      <c r="T190" s="264">
        <f t="shared" si="15"/>
        <v>1</v>
      </c>
      <c r="U190" s="264"/>
      <c r="V190" s="302">
        <f t="shared" si="13"/>
        <v>-1086.043529411765</v>
      </c>
      <c r="W190" s="322">
        <f t="shared" si="12"/>
        <v>114.09</v>
      </c>
    </row>
    <row r="191" spans="1:23" s="14" customFormat="1" ht="12.75">
      <c r="A191" s="298">
        <v>187</v>
      </c>
      <c r="B191" s="298">
        <v>182</v>
      </c>
      <c r="C191" s="310" t="s">
        <v>470</v>
      </c>
      <c r="D191" s="310" t="s">
        <v>174</v>
      </c>
      <c r="E191" s="300"/>
      <c r="F191" s="262"/>
      <c r="G191" s="262"/>
      <c r="H191" s="262"/>
      <c r="I191" s="262"/>
      <c r="J191" s="262"/>
      <c r="K191" s="262"/>
      <c r="L191" s="262"/>
      <c r="M191" s="262"/>
      <c r="N191" s="262"/>
      <c r="O191" s="305">
        <v>113.53</v>
      </c>
      <c r="P191" s="308"/>
      <c r="Q191" s="262"/>
      <c r="R191" s="262"/>
      <c r="S191" s="263">
        <f t="shared" si="14"/>
        <v>113.53</v>
      </c>
      <c r="T191" s="264">
        <f t="shared" si="15"/>
        <v>1</v>
      </c>
      <c r="U191" s="264"/>
      <c r="V191" s="302">
        <f t="shared" si="13"/>
        <v>-1086.6035294117648</v>
      </c>
      <c r="W191" s="322">
        <f t="shared" si="12"/>
        <v>113.53</v>
      </c>
    </row>
    <row r="192" spans="1:23" s="14" customFormat="1" ht="12.75">
      <c r="A192" s="298">
        <v>188</v>
      </c>
      <c r="B192" s="298">
        <v>183</v>
      </c>
      <c r="C192" s="310" t="s">
        <v>442</v>
      </c>
      <c r="D192" s="310" t="s">
        <v>36</v>
      </c>
      <c r="E192" s="304"/>
      <c r="F192" s="262"/>
      <c r="G192" s="262"/>
      <c r="H192" s="262"/>
      <c r="I192" s="262"/>
      <c r="J192" s="262"/>
      <c r="K192" s="262"/>
      <c r="L192" s="262"/>
      <c r="M192" s="262"/>
      <c r="N192" s="262">
        <v>112.98</v>
      </c>
      <c r="O192" s="305"/>
      <c r="P192" s="262"/>
      <c r="Q192" s="262"/>
      <c r="R192" s="262"/>
      <c r="S192" s="263">
        <f t="shared" si="14"/>
        <v>112.98</v>
      </c>
      <c r="T192" s="264">
        <f t="shared" si="15"/>
        <v>1</v>
      </c>
      <c r="U192" s="264"/>
      <c r="V192" s="302">
        <f t="shared" si="13"/>
        <v>-1087.1535294117648</v>
      </c>
      <c r="W192" s="322">
        <f t="shared" si="12"/>
        <v>112.98</v>
      </c>
    </row>
    <row r="193" spans="1:23" s="14" customFormat="1" ht="12.75">
      <c r="A193" s="298">
        <v>189</v>
      </c>
      <c r="B193" s="298">
        <v>184</v>
      </c>
      <c r="C193" s="310" t="s">
        <v>471</v>
      </c>
      <c r="D193" s="310" t="s">
        <v>24</v>
      </c>
      <c r="E193" s="304"/>
      <c r="F193" s="262"/>
      <c r="G193" s="262"/>
      <c r="H193" s="262"/>
      <c r="I193" s="262"/>
      <c r="J193" s="262"/>
      <c r="K193" s="262"/>
      <c r="L193" s="262"/>
      <c r="M193" s="262"/>
      <c r="N193" s="262"/>
      <c r="O193" s="305">
        <v>112.33</v>
      </c>
      <c r="P193" s="262"/>
      <c r="Q193" s="262"/>
      <c r="R193" s="262"/>
      <c r="S193" s="263">
        <f t="shared" si="14"/>
        <v>112.33</v>
      </c>
      <c r="T193" s="264">
        <f t="shared" si="15"/>
        <v>1</v>
      </c>
      <c r="U193" s="264"/>
      <c r="V193" s="302">
        <f t="shared" si="13"/>
        <v>-1087.8035294117649</v>
      </c>
      <c r="W193" s="322">
        <f t="shared" si="12"/>
        <v>112.33</v>
      </c>
    </row>
    <row r="194" spans="1:23" s="14" customFormat="1" ht="12.75">
      <c r="A194" s="298">
        <v>190</v>
      </c>
      <c r="B194" s="298">
        <v>185</v>
      </c>
      <c r="C194" s="310" t="s">
        <v>472</v>
      </c>
      <c r="D194" s="310" t="s">
        <v>43</v>
      </c>
      <c r="E194" s="304"/>
      <c r="F194" s="262"/>
      <c r="G194" s="262"/>
      <c r="H194" s="262"/>
      <c r="I194" s="262"/>
      <c r="J194" s="262"/>
      <c r="K194" s="262"/>
      <c r="L194" s="262"/>
      <c r="M194" s="262"/>
      <c r="N194" s="262"/>
      <c r="O194" s="301">
        <v>111.92</v>
      </c>
      <c r="P194" s="262"/>
      <c r="Q194" s="262"/>
      <c r="R194" s="262"/>
      <c r="S194" s="263">
        <f t="shared" si="14"/>
        <v>111.92</v>
      </c>
      <c r="T194" s="264">
        <f t="shared" si="15"/>
        <v>1</v>
      </c>
      <c r="U194" s="264"/>
      <c r="V194" s="302">
        <f t="shared" si="13"/>
        <v>-1088.2135294117647</v>
      </c>
      <c r="W194" s="322">
        <f t="shared" si="12"/>
        <v>111.92</v>
      </c>
    </row>
    <row r="195" spans="1:23" s="14" customFormat="1" ht="12.75">
      <c r="A195" s="298">
        <v>191</v>
      </c>
      <c r="B195" s="298">
        <v>186</v>
      </c>
      <c r="C195" s="316" t="s">
        <v>473</v>
      </c>
      <c r="D195" s="316" t="s">
        <v>34</v>
      </c>
      <c r="E195" s="304"/>
      <c r="F195" s="262"/>
      <c r="G195" s="262"/>
      <c r="H195" s="262"/>
      <c r="I195" s="262"/>
      <c r="J195" s="262"/>
      <c r="K195" s="262"/>
      <c r="L195" s="262"/>
      <c r="M195" s="262"/>
      <c r="N195" s="262"/>
      <c r="O195" s="305">
        <v>111.77</v>
      </c>
      <c r="P195" s="262"/>
      <c r="Q195" s="308"/>
      <c r="R195" s="262"/>
      <c r="S195" s="263">
        <f t="shared" si="14"/>
        <v>111.77</v>
      </c>
      <c r="T195" s="264">
        <f t="shared" si="15"/>
        <v>1</v>
      </c>
      <c r="U195" s="264"/>
      <c r="V195" s="302">
        <f t="shared" si="13"/>
        <v>-1088.3635294117648</v>
      </c>
      <c r="W195" s="322">
        <f t="shared" si="12"/>
        <v>111.77</v>
      </c>
    </row>
    <row r="196" spans="1:23" s="14" customFormat="1" ht="12.75">
      <c r="A196" s="298">
        <v>192</v>
      </c>
      <c r="B196" s="298">
        <v>187</v>
      </c>
      <c r="C196" s="310" t="s">
        <v>475</v>
      </c>
      <c r="D196" s="310" t="s">
        <v>20</v>
      </c>
      <c r="E196" s="304"/>
      <c r="F196" s="262"/>
      <c r="G196" s="262"/>
      <c r="H196" s="262"/>
      <c r="I196" s="262"/>
      <c r="J196" s="262"/>
      <c r="K196" s="262"/>
      <c r="L196" s="262"/>
      <c r="M196" s="262"/>
      <c r="N196" s="262"/>
      <c r="O196" s="301">
        <v>111.27</v>
      </c>
      <c r="P196" s="262"/>
      <c r="Q196" s="262"/>
      <c r="R196" s="262"/>
      <c r="S196" s="263">
        <f t="shared" si="14"/>
        <v>111.27</v>
      </c>
      <c r="T196" s="264">
        <f t="shared" si="15"/>
        <v>1</v>
      </c>
      <c r="U196" s="264"/>
      <c r="V196" s="302">
        <f t="shared" si="13"/>
        <v>-1088.8635294117648</v>
      </c>
      <c r="W196" s="322">
        <f t="shared" si="12"/>
        <v>111.27</v>
      </c>
    </row>
    <row r="197" spans="1:23" s="14" customFormat="1" ht="12.75">
      <c r="A197" s="298">
        <v>193</v>
      </c>
      <c r="B197" s="298">
        <v>188</v>
      </c>
      <c r="C197" s="310" t="s">
        <v>300</v>
      </c>
      <c r="D197" s="310" t="s">
        <v>34</v>
      </c>
      <c r="E197" s="304"/>
      <c r="F197" s="262"/>
      <c r="G197" s="262"/>
      <c r="H197" s="262"/>
      <c r="I197" s="262"/>
      <c r="J197" s="262"/>
      <c r="K197" s="262"/>
      <c r="L197" s="262"/>
      <c r="M197" s="262"/>
      <c r="N197" s="262"/>
      <c r="O197" s="305">
        <v>111.25</v>
      </c>
      <c r="P197" s="262"/>
      <c r="Q197" s="262"/>
      <c r="R197" s="262"/>
      <c r="S197" s="263">
        <f t="shared" si="14"/>
        <v>111.25</v>
      </c>
      <c r="T197" s="264">
        <f t="shared" si="15"/>
        <v>1</v>
      </c>
      <c r="U197" s="264"/>
      <c r="V197" s="302">
        <f t="shared" si="13"/>
        <v>-1088.8835294117648</v>
      </c>
      <c r="W197" s="322">
        <f aca="true" t="shared" si="16" ref="W197:W260">AVERAGE(F197:R197)</f>
        <v>111.25</v>
      </c>
    </row>
    <row r="198" spans="1:23" s="14" customFormat="1" ht="12.75">
      <c r="A198" s="298">
        <v>194</v>
      </c>
      <c r="B198" s="298">
        <v>189</v>
      </c>
      <c r="C198" s="310" t="s">
        <v>233</v>
      </c>
      <c r="D198" s="310" t="s">
        <v>252</v>
      </c>
      <c r="E198" s="304"/>
      <c r="F198" s="262"/>
      <c r="G198" s="262"/>
      <c r="H198" s="262"/>
      <c r="I198" s="262"/>
      <c r="J198" s="262"/>
      <c r="K198" s="262"/>
      <c r="L198" s="262"/>
      <c r="M198" s="262"/>
      <c r="N198" s="262"/>
      <c r="O198" s="305">
        <v>110.83</v>
      </c>
      <c r="P198" s="308"/>
      <c r="Q198" s="262"/>
      <c r="R198" s="262"/>
      <c r="S198" s="263">
        <f t="shared" si="14"/>
        <v>110.83</v>
      </c>
      <c r="T198" s="264">
        <f t="shared" si="15"/>
        <v>1</v>
      </c>
      <c r="U198" s="264"/>
      <c r="V198" s="302">
        <f aca="true" t="shared" si="17" ref="V198:V261">S198-$S$5</f>
        <v>-1089.3035294117649</v>
      </c>
      <c r="W198" s="322">
        <f t="shared" si="16"/>
        <v>110.83</v>
      </c>
    </row>
    <row r="199" spans="1:23" s="14" customFormat="1" ht="12.75">
      <c r="A199" s="298">
        <v>195</v>
      </c>
      <c r="B199" s="298">
        <v>190</v>
      </c>
      <c r="C199" s="310" t="s">
        <v>444</v>
      </c>
      <c r="D199" s="310" t="s">
        <v>445</v>
      </c>
      <c r="E199" s="304"/>
      <c r="F199" s="262"/>
      <c r="G199" s="262"/>
      <c r="H199" s="262"/>
      <c r="I199" s="262"/>
      <c r="J199" s="262"/>
      <c r="K199" s="262"/>
      <c r="L199" s="262"/>
      <c r="M199" s="262"/>
      <c r="N199" s="262">
        <v>110.49</v>
      </c>
      <c r="O199" s="305"/>
      <c r="P199" s="262"/>
      <c r="Q199" s="262"/>
      <c r="R199" s="262"/>
      <c r="S199" s="263">
        <f t="shared" si="14"/>
        <v>110.49</v>
      </c>
      <c r="T199" s="264">
        <f t="shared" si="15"/>
        <v>1</v>
      </c>
      <c r="U199" s="264"/>
      <c r="V199" s="302">
        <f t="shared" si="17"/>
        <v>-1089.6435294117648</v>
      </c>
      <c r="W199" s="322">
        <f t="shared" si="16"/>
        <v>110.49</v>
      </c>
    </row>
    <row r="200" spans="1:23" s="14" customFormat="1" ht="12.75">
      <c r="A200" s="298">
        <v>196</v>
      </c>
      <c r="B200" s="298">
        <v>191</v>
      </c>
      <c r="C200" s="310" t="s">
        <v>476</v>
      </c>
      <c r="D200" s="310" t="s">
        <v>477</v>
      </c>
      <c r="E200" s="304"/>
      <c r="F200" s="262"/>
      <c r="G200" s="262"/>
      <c r="H200" s="262"/>
      <c r="I200" s="262"/>
      <c r="J200" s="262"/>
      <c r="K200" s="262"/>
      <c r="L200" s="262"/>
      <c r="M200" s="262"/>
      <c r="N200" s="262"/>
      <c r="O200" s="305">
        <v>110.28</v>
      </c>
      <c r="P200" s="262"/>
      <c r="Q200" s="262"/>
      <c r="R200" s="262"/>
      <c r="S200" s="263">
        <f t="shared" si="14"/>
        <v>110.28</v>
      </c>
      <c r="T200" s="264">
        <f t="shared" si="15"/>
        <v>1</v>
      </c>
      <c r="U200" s="264"/>
      <c r="V200" s="302">
        <f t="shared" si="17"/>
        <v>-1089.8535294117648</v>
      </c>
      <c r="W200" s="322">
        <f t="shared" si="16"/>
        <v>110.28</v>
      </c>
    </row>
    <row r="201" spans="1:23" s="14" customFormat="1" ht="12.75">
      <c r="A201" s="298">
        <v>197</v>
      </c>
      <c r="B201" s="298">
        <v>192</v>
      </c>
      <c r="C201" s="310" t="s">
        <v>478</v>
      </c>
      <c r="D201" s="310" t="s">
        <v>125</v>
      </c>
      <c r="E201" s="304"/>
      <c r="F201" s="262"/>
      <c r="G201" s="262"/>
      <c r="H201" s="262"/>
      <c r="I201" s="262"/>
      <c r="J201" s="262"/>
      <c r="K201" s="262"/>
      <c r="L201" s="262"/>
      <c r="M201" s="262"/>
      <c r="N201" s="262"/>
      <c r="O201" s="305">
        <v>109.51</v>
      </c>
      <c r="P201" s="262"/>
      <c r="Q201" s="262"/>
      <c r="R201" s="262"/>
      <c r="S201" s="263">
        <f t="shared" si="14"/>
        <v>109.51</v>
      </c>
      <c r="T201" s="264">
        <f t="shared" si="15"/>
        <v>1</v>
      </c>
      <c r="U201" s="264"/>
      <c r="V201" s="302">
        <f t="shared" si="17"/>
        <v>-1090.6235294117648</v>
      </c>
      <c r="W201" s="322">
        <f t="shared" si="16"/>
        <v>109.51</v>
      </c>
    </row>
    <row r="202" spans="1:23" s="14" customFormat="1" ht="12.75">
      <c r="A202" s="298">
        <v>198</v>
      </c>
      <c r="B202" s="298">
        <v>193</v>
      </c>
      <c r="C202" s="310" t="s">
        <v>479</v>
      </c>
      <c r="D202" s="310" t="s">
        <v>281</v>
      </c>
      <c r="E202" s="304"/>
      <c r="F202" s="262"/>
      <c r="G202" s="262"/>
      <c r="H202" s="262"/>
      <c r="I202" s="262"/>
      <c r="J202" s="262"/>
      <c r="K202" s="262"/>
      <c r="L202" s="262"/>
      <c r="M202" s="262"/>
      <c r="N202" s="262"/>
      <c r="O202" s="305">
        <v>109.33</v>
      </c>
      <c r="P202" s="262"/>
      <c r="Q202" s="262"/>
      <c r="R202" s="262"/>
      <c r="S202" s="263">
        <f t="shared" si="14"/>
        <v>109.33</v>
      </c>
      <c r="T202" s="264">
        <f t="shared" si="15"/>
        <v>1</v>
      </c>
      <c r="U202" s="264"/>
      <c r="V202" s="302">
        <f t="shared" si="17"/>
        <v>-1090.8035294117649</v>
      </c>
      <c r="W202" s="322">
        <f t="shared" si="16"/>
        <v>109.33</v>
      </c>
    </row>
    <row r="203" spans="1:23" s="14" customFormat="1" ht="12.75">
      <c r="A203" s="298">
        <v>199</v>
      </c>
      <c r="B203" s="298">
        <v>194</v>
      </c>
      <c r="C203" s="310" t="s">
        <v>446</v>
      </c>
      <c r="D203" s="310" t="s">
        <v>447</v>
      </c>
      <c r="E203" s="304"/>
      <c r="F203" s="262"/>
      <c r="G203" s="262"/>
      <c r="H203" s="262"/>
      <c r="I203" s="262"/>
      <c r="J203" s="262"/>
      <c r="K203" s="262"/>
      <c r="L203" s="262"/>
      <c r="M203" s="262"/>
      <c r="N203" s="262">
        <v>109.33</v>
      </c>
      <c r="O203" s="305"/>
      <c r="P203" s="262"/>
      <c r="Q203" s="262"/>
      <c r="R203" s="262"/>
      <c r="S203" s="263">
        <f t="shared" si="14"/>
        <v>109.33</v>
      </c>
      <c r="T203" s="264">
        <f t="shared" si="15"/>
        <v>1</v>
      </c>
      <c r="U203" s="264"/>
      <c r="V203" s="302">
        <f t="shared" si="17"/>
        <v>-1090.8035294117649</v>
      </c>
      <c r="W203" s="322">
        <f t="shared" si="16"/>
        <v>109.33</v>
      </c>
    </row>
    <row r="204" spans="1:23" s="14" customFormat="1" ht="12.75">
      <c r="A204" s="298">
        <v>200</v>
      </c>
      <c r="B204" s="298">
        <v>195</v>
      </c>
      <c r="C204" s="310" t="s">
        <v>198</v>
      </c>
      <c r="D204" s="310" t="s">
        <v>38</v>
      </c>
      <c r="E204" s="304">
        <v>62</v>
      </c>
      <c r="F204" s="262"/>
      <c r="G204" s="262"/>
      <c r="H204" s="262"/>
      <c r="I204" s="262">
        <v>107.59</v>
      </c>
      <c r="J204" s="262"/>
      <c r="K204" s="262"/>
      <c r="L204" s="262"/>
      <c r="M204" s="262"/>
      <c r="N204" s="262"/>
      <c r="O204" s="305"/>
      <c r="P204" s="262"/>
      <c r="Q204" s="262"/>
      <c r="R204" s="262"/>
      <c r="S204" s="263">
        <f t="shared" si="14"/>
        <v>107.59</v>
      </c>
      <c r="T204" s="264">
        <f t="shared" si="15"/>
        <v>1</v>
      </c>
      <c r="U204" s="264"/>
      <c r="V204" s="302">
        <f t="shared" si="17"/>
        <v>-1092.543529411765</v>
      </c>
      <c r="W204" s="322">
        <f t="shared" si="16"/>
        <v>107.59</v>
      </c>
    </row>
    <row r="205" spans="1:23" s="14" customFormat="1" ht="12.75">
      <c r="A205" s="298">
        <v>201</v>
      </c>
      <c r="B205" s="298">
        <v>196</v>
      </c>
      <c r="C205" s="310" t="s">
        <v>481</v>
      </c>
      <c r="D205" s="310" t="s">
        <v>482</v>
      </c>
      <c r="E205" s="304"/>
      <c r="F205" s="262"/>
      <c r="G205" s="262"/>
      <c r="H205" s="262"/>
      <c r="I205" s="262"/>
      <c r="J205" s="262"/>
      <c r="K205" s="262"/>
      <c r="L205" s="262"/>
      <c r="M205" s="262"/>
      <c r="N205" s="262"/>
      <c r="O205" s="305">
        <v>107.41</v>
      </c>
      <c r="P205" s="262"/>
      <c r="Q205" s="262"/>
      <c r="R205" s="262"/>
      <c r="S205" s="263">
        <f t="shared" si="14"/>
        <v>107.41</v>
      </c>
      <c r="T205" s="264">
        <f t="shared" si="15"/>
        <v>1</v>
      </c>
      <c r="U205" s="264"/>
      <c r="V205" s="302">
        <f t="shared" si="17"/>
        <v>-1092.7235294117647</v>
      </c>
      <c r="W205" s="322">
        <f t="shared" si="16"/>
        <v>107.41</v>
      </c>
    </row>
    <row r="206" spans="1:23" s="14" customFormat="1" ht="12.75">
      <c r="A206" s="298">
        <v>202</v>
      </c>
      <c r="B206" s="298">
        <v>197</v>
      </c>
      <c r="C206" s="310" t="s">
        <v>448</v>
      </c>
      <c r="D206" s="310" t="s">
        <v>34</v>
      </c>
      <c r="E206" s="304"/>
      <c r="F206" s="262"/>
      <c r="G206" s="262"/>
      <c r="H206" s="262"/>
      <c r="I206" s="262"/>
      <c r="J206" s="262"/>
      <c r="K206" s="262"/>
      <c r="L206" s="262"/>
      <c r="M206" s="262"/>
      <c r="N206" s="262">
        <v>107.08</v>
      </c>
      <c r="O206" s="305"/>
      <c r="P206" s="262"/>
      <c r="Q206" s="262"/>
      <c r="R206" s="262"/>
      <c r="S206" s="263">
        <f t="shared" si="14"/>
        <v>107.08</v>
      </c>
      <c r="T206" s="264">
        <f t="shared" si="15"/>
        <v>1</v>
      </c>
      <c r="U206" s="264"/>
      <c r="V206" s="302">
        <f t="shared" si="17"/>
        <v>-1093.0535294117649</v>
      </c>
      <c r="W206" s="322">
        <f t="shared" si="16"/>
        <v>107.08</v>
      </c>
    </row>
    <row r="207" spans="1:23" s="14" customFormat="1" ht="12.75">
      <c r="A207" s="298">
        <v>203</v>
      </c>
      <c r="B207" s="298">
        <v>198</v>
      </c>
      <c r="C207" s="310" t="s">
        <v>72</v>
      </c>
      <c r="D207" s="310" t="s">
        <v>84</v>
      </c>
      <c r="E207" s="304"/>
      <c r="F207" s="262"/>
      <c r="G207" s="262"/>
      <c r="H207" s="262"/>
      <c r="I207" s="262"/>
      <c r="J207" s="262"/>
      <c r="K207" s="262"/>
      <c r="L207" s="262"/>
      <c r="M207" s="262"/>
      <c r="N207" s="262">
        <v>107.01</v>
      </c>
      <c r="O207" s="305"/>
      <c r="P207" s="262"/>
      <c r="Q207" s="262"/>
      <c r="R207" s="262"/>
      <c r="S207" s="263">
        <f t="shared" si="14"/>
        <v>107.01</v>
      </c>
      <c r="T207" s="264">
        <f t="shared" si="15"/>
        <v>1</v>
      </c>
      <c r="U207" s="264"/>
      <c r="V207" s="302">
        <f t="shared" si="17"/>
        <v>-1093.1235294117648</v>
      </c>
      <c r="W207" s="322">
        <f t="shared" si="16"/>
        <v>107.01</v>
      </c>
    </row>
    <row r="208" spans="1:23" s="14" customFormat="1" ht="12.75">
      <c r="A208" s="298">
        <v>204</v>
      </c>
      <c r="B208" s="298">
        <v>199</v>
      </c>
      <c r="C208" s="310" t="s">
        <v>201</v>
      </c>
      <c r="D208" s="310" t="s">
        <v>202</v>
      </c>
      <c r="E208" s="313">
        <v>75</v>
      </c>
      <c r="F208" s="262"/>
      <c r="G208" s="262"/>
      <c r="H208" s="262"/>
      <c r="I208" s="262">
        <v>106.11</v>
      </c>
      <c r="J208" s="262"/>
      <c r="K208" s="262"/>
      <c r="L208" s="262"/>
      <c r="M208" s="262"/>
      <c r="N208" s="262"/>
      <c r="O208" s="305"/>
      <c r="P208" s="262"/>
      <c r="Q208" s="262"/>
      <c r="R208" s="262"/>
      <c r="S208" s="263">
        <f t="shared" si="14"/>
        <v>106.11</v>
      </c>
      <c r="T208" s="264">
        <f t="shared" si="15"/>
        <v>1</v>
      </c>
      <c r="U208" s="264"/>
      <c r="V208" s="302">
        <f t="shared" si="17"/>
        <v>-1094.023529411765</v>
      </c>
      <c r="W208" s="322">
        <f t="shared" si="16"/>
        <v>106.11</v>
      </c>
    </row>
    <row r="209" spans="1:23" s="14" customFormat="1" ht="12.75">
      <c r="A209" s="298">
        <v>205</v>
      </c>
      <c r="B209" s="298">
        <v>200</v>
      </c>
      <c r="C209" s="310" t="s">
        <v>148</v>
      </c>
      <c r="D209" s="310" t="s">
        <v>18</v>
      </c>
      <c r="E209" s="304">
        <v>83</v>
      </c>
      <c r="F209" s="262"/>
      <c r="G209" s="262">
        <v>104.58</v>
      </c>
      <c r="H209" s="262"/>
      <c r="I209" s="262"/>
      <c r="J209" s="262"/>
      <c r="K209" s="262"/>
      <c r="L209" s="262"/>
      <c r="M209" s="262"/>
      <c r="N209" s="262"/>
      <c r="O209" s="301"/>
      <c r="P209" s="262"/>
      <c r="Q209" s="262"/>
      <c r="R209" s="262"/>
      <c r="S209" s="263">
        <f t="shared" si="14"/>
        <v>104.58</v>
      </c>
      <c r="T209" s="264">
        <f t="shared" si="15"/>
        <v>1</v>
      </c>
      <c r="U209" s="264">
        <v>1</v>
      </c>
      <c r="V209" s="302">
        <f t="shared" si="17"/>
        <v>-1095.5535294117649</v>
      </c>
      <c r="W209" s="322">
        <f t="shared" si="16"/>
        <v>104.58</v>
      </c>
    </row>
    <row r="210" spans="1:23" s="14" customFormat="1" ht="12.75">
      <c r="A210" s="298">
        <v>206</v>
      </c>
      <c r="B210" s="298">
        <v>201</v>
      </c>
      <c r="C210" s="310" t="s">
        <v>483</v>
      </c>
      <c r="D210" s="310" t="s">
        <v>299</v>
      </c>
      <c r="E210" s="304"/>
      <c r="F210" s="262"/>
      <c r="G210" s="262"/>
      <c r="H210" s="262"/>
      <c r="I210" s="262"/>
      <c r="J210" s="262"/>
      <c r="K210" s="262"/>
      <c r="L210" s="262"/>
      <c r="M210" s="262"/>
      <c r="N210" s="262"/>
      <c r="O210" s="305">
        <v>104.51</v>
      </c>
      <c r="P210" s="262"/>
      <c r="Q210" s="262"/>
      <c r="R210" s="262"/>
      <c r="S210" s="263">
        <f t="shared" si="14"/>
        <v>104.51</v>
      </c>
      <c r="T210" s="264">
        <f t="shared" si="15"/>
        <v>1</v>
      </c>
      <c r="U210" s="264"/>
      <c r="V210" s="302">
        <f t="shared" si="17"/>
        <v>-1095.6235294117648</v>
      </c>
      <c r="W210" s="322">
        <f t="shared" si="16"/>
        <v>104.51</v>
      </c>
    </row>
    <row r="211" spans="1:23" s="14" customFormat="1" ht="12.75">
      <c r="A211" s="298">
        <v>207</v>
      </c>
      <c r="B211" s="298">
        <v>203</v>
      </c>
      <c r="C211" s="310" t="s">
        <v>204</v>
      </c>
      <c r="D211" s="310" t="s">
        <v>205</v>
      </c>
      <c r="E211" s="313">
        <v>90</v>
      </c>
      <c r="F211" s="262"/>
      <c r="G211" s="262"/>
      <c r="H211" s="262"/>
      <c r="I211" s="262">
        <v>104.11</v>
      </c>
      <c r="J211" s="262"/>
      <c r="K211" s="262"/>
      <c r="L211" s="262"/>
      <c r="M211" s="262"/>
      <c r="N211" s="262"/>
      <c r="O211" s="305"/>
      <c r="P211" s="262"/>
      <c r="Q211" s="262"/>
      <c r="R211" s="262"/>
      <c r="S211" s="263">
        <f t="shared" si="14"/>
        <v>104.11</v>
      </c>
      <c r="T211" s="264">
        <f t="shared" si="15"/>
        <v>1</v>
      </c>
      <c r="U211" s="264"/>
      <c r="V211" s="302">
        <f t="shared" si="17"/>
        <v>-1096.023529411765</v>
      </c>
      <c r="W211" s="322">
        <f t="shared" si="16"/>
        <v>104.11</v>
      </c>
    </row>
    <row r="212" spans="1:23" s="14" customFormat="1" ht="12.75">
      <c r="A212" s="298">
        <v>208</v>
      </c>
      <c r="B212" s="298">
        <v>205</v>
      </c>
      <c r="C212" s="310" t="s">
        <v>208</v>
      </c>
      <c r="D212" s="310" t="s">
        <v>34</v>
      </c>
      <c r="E212" s="304"/>
      <c r="F212" s="262"/>
      <c r="G212" s="262"/>
      <c r="H212" s="262"/>
      <c r="I212" s="262"/>
      <c r="J212" s="262"/>
      <c r="K212" s="262"/>
      <c r="L212" s="262">
        <v>103.25</v>
      </c>
      <c r="M212" s="262"/>
      <c r="N212" s="262"/>
      <c r="O212" s="305"/>
      <c r="P212" s="262"/>
      <c r="Q212" s="262"/>
      <c r="R212" s="262"/>
      <c r="S212" s="263">
        <f t="shared" si="14"/>
        <v>103.25</v>
      </c>
      <c r="T212" s="264">
        <f t="shared" si="15"/>
        <v>1</v>
      </c>
      <c r="U212" s="264">
        <v>1</v>
      </c>
      <c r="V212" s="302">
        <f t="shared" si="17"/>
        <v>-1096.8835294117648</v>
      </c>
      <c r="W212" s="322">
        <f t="shared" si="16"/>
        <v>103.25</v>
      </c>
    </row>
    <row r="213" spans="1:23" s="14" customFormat="1" ht="12.75">
      <c r="A213" s="321">
        <v>209</v>
      </c>
      <c r="B213" s="298">
        <v>206</v>
      </c>
      <c r="C213" s="310" t="s">
        <v>560</v>
      </c>
      <c r="D213" s="310" t="s">
        <v>561</v>
      </c>
      <c r="E213" s="304">
        <v>86</v>
      </c>
      <c r="F213" s="262"/>
      <c r="G213" s="262"/>
      <c r="H213" s="262"/>
      <c r="I213" s="262"/>
      <c r="J213" s="262"/>
      <c r="K213" s="262"/>
      <c r="L213" s="262"/>
      <c r="M213" s="262"/>
      <c r="N213" s="262"/>
      <c r="O213" s="305"/>
      <c r="P213" s="262"/>
      <c r="Q213" s="262">
        <v>102.79</v>
      </c>
      <c r="R213" s="262"/>
      <c r="S213" s="263">
        <f t="shared" si="14"/>
        <v>102.79</v>
      </c>
      <c r="T213" s="264">
        <f t="shared" si="15"/>
        <v>1</v>
      </c>
      <c r="U213" s="264">
        <v>1</v>
      </c>
      <c r="V213" s="302">
        <f t="shared" si="17"/>
        <v>-1097.3435294117648</v>
      </c>
      <c r="W213" s="322">
        <f t="shared" si="16"/>
        <v>102.79</v>
      </c>
    </row>
    <row r="214" spans="1:23" s="14" customFormat="1" ht="12.75">
      <c r="A214" s="321">
        <v>210</v>
      </c>
      <c r="B214" s="298">
        <v>207</v>
      </c>
      <c r="C214" s="314" t="s">
        <v>126</v>
      </c>
      <c r="D214" s="314" t="s">
        <v>209</v>
      </c>
      <c r="E214" s="304"/>
      <c r="F214" s="262">
        <v>49.09448818897637</v>
      </c>
      <c r="G214" s="262"/>
      <c r="H214" s="262">
        <v>52.69</v>
      </c>
      <c r="I214" s="262"/>
      <c r="J214" s="262"/>
      <c r="K214" s="262"/>
      <c r="L214" s="262"/>
      <c r="M214" s="262"/>
      <c r="N214" s="262"/>
      <c r="O214" s="305"/>
      <c r="P214" s="262"/>
      <c r="Q214" s="262"/>
      <c r="R214" s="262"/>
      <c r="S214" s="263">
        <f t="shared" si="14"/>
        <v>101.78448818897637</v>
      </c>
      <c r="T214" s="264">
        <f t="shared" si="15"/>
        <v>2</v>
      </c>
      <c r="U214" s="264"/>
      <c r="V214" s="302">
        <f t="shared" si="17"/>
        <v>-1098.3490412227884</v>
      </c>
      <c r="W214" s="322">
        <f t="shared" si="16"/>
        <v>50.892244094488184</v>
      </c>
    </row>
    <row r="215" spans="1:23" s="14" customFormat="1" ht="12.75">
      <c r="A215" s="321">
        <v>211</v>
      </c>
      <c r="B215" s="298">
        <v>208</v>
      </c>
      <c r="C215" s="310" t="s">
        <v>492</v>
      </c>
      <c r="D215" s="310" t="s">
        <v>486</v>
      </c>
      <c r="E215" s="304"/>
      <c r="F215" s="262"/>
      <c r="G215" s="262"/>
      <c r="H215" s="262"/>
      <c r="I215" s="262"/>
      <c r="J215" s="262"/>
      <c r="K215" s="262"/>
      <c r="L215" s="262"/>
      <c r="M215" s="262"/>
      <c r="N215" s="262"/>
      <c r="O215" s="305">
        <v>101.53</v>
      </c>
      <c r="P215" s="262"/>
      <c r="Q215" s="262"/>
      <c r="R215" s="262"/>
      <c r="S215" s="263">
        <f t="shared" si="14"/>
        <v>101.53</v>
      </c>
      <c r="T215" s="264">
        <f t="shared" si="15"/>
        <v>1</v>
      </c>
      <c r="U215" s="264"/>
      <c r="V215" s="302">
        <f t="shared" si="17"/>
        <v>-1098.6035294117648</v>
      </c>
      <c r="W215" s="322">
        <f t="shared" si="16"/>
        <v>101.53</v>
      </c>
    </row>
    <row r="216" spans="1:23" s="14" customFormat="1" ht="12.75">
      <c r="A216" s="321">
        <v>212</v>
      </c>
      <c r="B216" s="298">
        <v>209</v>
      </c>
      <c r="C216" s="310" t="s">
        <v>210</v>
      </c>
      <c r="D216" s="310" t="s">
        <v>34</v>
      </c>
      <c r="E216" s="304"/>
      <c r="F216" s="262"/>
      <c r="G216" s="262"/>
      <c r="H216" s="262">
        <v>101</v>
      </c>
      <c r="I216" s="262"/>
      <c r="J216" s="262"/>
      <c r="K216" s="262"/>
      <c r="L216" s="262"/>
      <c r="M216" s="262"/>
      <c r="N216" s="262"/>
      <c r="O216" s="305"/>
      <c r="P216" s="262"/>
      <c r="Q216" s="262"/>
      <c r="R216" s="262"/>
      <c r="S216" s="263">
        <f t="shared" si="14"/>
        <v>101</v>
      </c>
      <c r="T216" s="264">
        <f t="shared" si="15"/>
        <v>1</v>
      </c>
      <c r="U216" s="264">
        <v>1</v>
      </c>
      <c r="V216" s="302">
        <f t="shared" si="17"/>
        <v>-1099.1335294117648</v>
      </c>
      <c r="W216" s="322">
        <f t="shared" si="16"/>
        <v>101</v>
      </c>
    </row>
    <row r="217" spans="1:23" s="14" customFormat="1" ht="12.75">
      <c r="A217" s="321">
        <v>213</v>
      </c>
      <c r="B217" s="298">
        <v>210</v>
      </c>
      <c r="C217" s="319" t="s">
        <v>450</v>
      </c>
      <c r="D217" s="319" t="s">
        <v>451</v>
      </c>
      <c r="E217" s="304"/>
      <c r="F217" s="262"/>
      <c r="G217" s="262"/>
      <c r="H217" s="262"/>
      <c r="I217" s="262"/>
      <c r="J217" s="262"/>
      <c r="K217" s="262"/>
      <c r="L217" s="262"/>
      <c r="M217" s="262"/>
      <c r="N217" s="262">
        <v>100.96</v>
      </c>
      <c r="O217" s="305"/>
      <c r="P217" s="262"/>
      <c r="Q217" s="262"/>
      <c r="R217" s="262"/>
      <c r="S217" s="263">
        <f t="shared" si="14"/>
        <v>100.96</v>
      </c>
      <c r="T217" s="264">
        <f t="shared" si="15"/>
        <v>1</v>
      </c>
      <c r="U217" s="264"/>
      <c r="V217" s="302">
        <f t="shared" si="17"/>
        <v>-1099.1735294117648</v>
      </c>
      <c r="W217" s="322">
        <f t="shared" si="16"/>
        <v>100.96</v>
      </c>
    </row>
    <row r="218" spans="1:23" s="14" customFormat="1" ht="12.75">
      <c r="A218" s="321">
        <v>214</v>
      </c>
      <c r="B218" s="298">
        <v>211</v>
      </c>
      <c r="C218" s="310" t="s">
        <v>85</v>
      </c>
      <c r="D218" s="310" t="s">
        <v>43</v>
      </c>
      <c r="E218" s="304">
        <v>90</v>
      </c>
      <c r="F218" s="262"/>
      <c r="G218" s="262"/>
      <c r="H218" s="262"/>
      <c r="I218" s="262">
        <v>100.74</v>
      </c>
      <c r="J218" s="262"/>
      <c r="K218" s="262"/>
      <c r="L218" s="262"/>
      <c r="M218" s="262"/>
      <c r="N218" s="262"/>
      <c r="O218" s="305"/>
      <c r="P218" s="262"/>
      <c r="Q218" s="262"/>
      <c r="R218" s="262"/>
      <c r="S218" s="263">
        <f t="shared" si="14"/>
        <v>100.74</v>
      </c>
      <c r="T218" s="264">
        <f t="shared" si="15"/>
        <v>1</v>
      </c>
      <c r="U218" s="264"/>
      <c r="V218" s="302">
        <f t="shared" si="17"/>
        <v>-1099.3935294117648</v>
      </c>
      <c r="W218" s="322">
        <f t="shared" si="16"/>
        <v>100.74</v>
      </c>
    </row>
    <row r="219" spans="1:23" s="14" customFormat="1" ht="12.75">
      <c r="A219" s="321">
        <v>215</v>
      </c>
      <c r="B219" s="298">
        <v>212</v>
      </c>
      <c r="C219" s="310" t="s">
        <v>488</v>
      </c>
      <c r="D219" s="310" t="s">
        <v>62</v>
      </c>
      <c r="E219" s="304"/>
      <c r="F219" s="262"/>
      <c r="G219" s="262"/>
      <c r="H219" s="262"/>
      <c r="I219" s="262"/>
      <c r="J219" s="262"/>
      <c r="K219" s="262"/>
      <c r="L219" s="262"/>
      <c r="M219" s="262"/>
      <c r="N219" s="262"/>
      <c r="O219" s="305">
        <v>100.55</v>
      </c>
      <c r="P219" s="262"/>
      <c r="Q219" s="262"/>
      <c r="R219" s="262"/>
      <c r="S219" s="263">
        <f t="shared" si="14"/>
        <v>100.55</v>
      </c>
      <c r="T219" s="264">
        <f t="shared" si="15"/>
        <v>1</v>
      </c>
      <c r="U219" s="264"/>
      <c r="V219" s="302">
        <f t="shared" si="17"/>
        <v>-1099.5835294117649</v>
      </c>
      <c r="W219" s="322">
        <f t="shared" si="16"/>
        <v>100.55</v>
      </c>
    </row>
    <row r="220" spans="1:23" s="14" customFormat="1" ht="12.75">
      <c r="A220" s="321">
        <v>216</v>
      </c>
      <c r="B220" s="298">
        <v>213</v>
      </c>
      <c r="C220" s="310" t="s">
        <v>112</v>
      </c>
      <c r="D220" s="310" t="s">
        <v>34</v>
      </c>
      <c r="E220" s="304">
        <v>64</v>
      </c>
      <c r="F220" s="262"/>
      <c r="G220" s="262"/>
      <c r="H220" s="262"/>
      <c r="I220" s="262">
        <v>100.48</v>
      </c>
      <c r="J220" s="262"/>
      <c r="K220" s="262"/>
      <c r="L220" s="262"/>
      <c r="M220" s="262"/>
      <c r="N220" s="262"/>
      <c r="O220" s="305"/>
      <c r="P220" s="262"/>
      <c r="Q220" s="262"/>
      <c r="R220" s="262"/>
      <c r="S220" s="263">
        <f t="shared" si="14"/>
        <v>100.48</v>
      </c>
      <c r="T220" s="264">
        <f t="shared" si="15"/>
        <v>1</v>
      </c>
      <c r="U220" s="264"/>
      <c r="V220" s="302">
        <f t="shared" si="17"/>
        <v>-1099.6535294117648</v>
      </c>
      <c r="W220" s="322">
        <f t="shared" si="16"/>
        <v>100.48</v>
      </c>
    </row>
    <row r="221" spans="1:23" s="14" customFormat="1" ht="12.75">
      <c r="A221" s="321">
        <v>217</v>
      </c>
      <c r="B221" s="298">
        <v>214</v>
      </c>
      <c r="C221" s="310" t="s">
        <v>489</v>
      </c>
      <c r="D221" s="310" t="s">
        <v>137</v>
      </c>
      <c r="E221" s="304"/>
      <c r="F221" s="262"/>
      <c r="G221" s="262"/>
      <c r="H221" s="262"/>
      <c r="I221" s="262"/>
      <c r="J221" s="262"/>
      <c r="K221" s="262"/>
      <c r="L221" s="262"/>
      <c r="M221" s="262"/>
      <c r="N221" s="262"/>
      <c r="O221" s="305">
        <v>100.13</v>
      </c>
      <c r="P221" s="262"/>
      <c r="Q221" s="262"/>
      <c r="R221" s="262"/>
      <c r="S221" s="263">
        <f t="shared" si="14"/>
        <v>100.13</v>
      </c>
      <c r="T221" s="264">
        <f t="shared" si="15"/>
        <v>1</v>
      </c>
      <c r="U221" s="264"/>
      <c r="V221" s="302">
        <f t="shared" si="17"/>
        <v>-1100.0035294117647</v>
      </c>
      <c r="W221" s="322">
        <f t="shared" si="16"/>
        <v>100.13</v>
      </c>
    </row>
    <row r="222" spans="1:23" s="14" customFormat="1" ht="12.75">
      <c r="A222" s="321">
        <v>218</v>
      </c>
      <c r="B222" s="298">
        <v>215</v>
      </c>
      <c r="C222" s="310" t="s">
        <v>490</v>
      </c>
      <c r="D222" s="310" t="s">
        <v>199</v>
      </c>
      <c r="E222" s="300"/>
      <c r="F222" s="262"/>
      <c r="G222" s="262"/>
      <c r="H222" s="262"/>
      <c r="I222" s="262"/>
      <c r="J222" s="262"/>
      <c r="K222" s="262"/>
      <c r="L222" s="262"/>
      <c r="M222" s="262"/>
      <c r="N222" s="262"/>
      <c r="O222" s="305">
        <v>99.81</v>
      </c>
      <c r="P222" s="308"/>
      <c r="Q222" s="262"/>
      <c r="R222" s="262"/>
      <c r="S222" s="263">
        <f t="shared" si="14"/>
        <v>99.81</v>
      </c>
      <c r="T222" s="264">
        <f t="shared" si="15"/>
        <v>1</v>
      </c>
      <c r="U222" s="264"/>
      <c r="V222" s="302">
        <f t="shared" si="17"/>
        <v>-1100.3235294117649</v>
      </c>
      <c r="W222" s="322">
        <f t="shared" si="16"/>
        <v>99.81</v>
      </c>
    </row>
    <row r="223" spans="1:23" s="14" customFormat="1" ht="12.75">
      <c r="A223" s="321">
        <v>219</v>
      </c>
      <c r="B223" s="298">
        <v>216</v>
      </c>
      <c r="C223" s="310" t="s">
        <v>211</v>
      </c>
      <c r="D223" s="310" t="s">
        <v>43</v>
      </c>
      <c r="E223" s="300"/>
      <c r="F223" s="262">
        <v>99.3820224719101</v>
      </c>
      <c r="G223" s="262"/>
      <c r="H223" s="262"/>
      <c r="I223" s="262"/>
      <c r="J223" s="262"/>
      <c r="K223" s="262"/>
      <c r="L223" s="262"/>
      <c r="M223" s="262"/>
      <c r="N223" s="262"/>
      <c r="O223" s="305"/>
      <c r="P223" s="262"/>
      <c r="Q223" s="262"/>
      <c r="R223" s="262"/>
      <c r="S223" s="263">
        <f t="shared" si="14"/>
        <v>99.3820224719101</v>
      </c>
      <c r="T223" s="264">
        <f t="shared" si="15"/>
        <v>1</v>
      </c>
      <c r="U223" s="264">
        <v>1</v>
      </c>
      <c r="V223" s="302">
        <f t="shared" si="17"/>
        <v>-1100.7515069398546</v>
      </c>
      <c r="W223" s="322">
        <f t="shared" si="16"/>
        <v>99.3820224719101</v>
      </c>
    </row>
    <row r="224" spans="1:23" s="14" customFormat="1" ht="12.75">
      <c r="A224" s="321">
        <v>220</v>
      </c>
      <c r="B224" s="298">
        <v>217</v>
      </c>
      <c r="C224" s="310" t="s">
        <v>212</v>
      </c>
      <c r="D224" s="310" t="s">
        <v>213</v>
      </c>
      <c r="E224" s="304">
        <v>85</v>
      </c>
      <c r="F224" s="262"/>
      <c r="G224" s="262"/>
      <c r="H224" s="262"/>
      <c r="I224" s="262"/>
      <c r="J224" s="262"/>
      <c r="K224" s="262"/>
      <c r="L224" s="262">
        <v>99.11</v>
      </c>
      <c r="M224" s="262"/>
      <c r="N224" s="262"/>
      <c r="O224" s="305"/>
      <c r="P224" s="262"/>
      <c r="Q224" s="262"/>
      <c r="R224" s="262"/>
      <c r="S224" s="263">
        <f t="shared" si="14"/>
        <v>99.11</v>
      </c>
      <c r="T224" s="264">
        <f t="shared" si="15"/>
        <v>1</v>
      </c>
      <c r="U224" s="264">
        <v>1</v>
      </c>
      <c r="V224" s="302">
        <f t="shared" si="17"/>
        <v>-1101.023529411765</v>
      </c>
      <c r="W224" s="322">
        <f t="shared" si="16"/>
        <v>99.11</v>
      </c>
    </row>
    <row r="225" spans="1:23" s="14" customFormat="1" ht="12.75">
      <c r="A225" s="321">
        <v>221</v>
      </c>
      <c r="B225" s="298">
        <v>218</v>
      </c>
      <c r="C225" s="310" t="s">
        <v>214</v>
      </c>
      <c r="D225" s="310" t="s">
        <v>36</v>
      </c>
      <c r="E225" s="304"/>
      <c r="F225" s="262"/>
      <c r="G225" s="262"/>
      <c r="H225" s="262"/>
      <c r="I225" s="262"/>
      <c r="J225" s="262">
        <v>98.88</v>
      </c>
      <c r="K225" s="262"/>
      <c r="L225" s="262"/>
      <c r="M225" s="262"/>
      <c r="N225" s="262"/>
      <c r="O225" s="305"/>
      <c r="P225" s="262"/>
      <c r="Q225" s="262"/>
      <c r="R225" s="262"/>
      <c r="S225" s="263">
        <f t="shared" si="14"/>
        <v>98.88</v>
      </c>
      <c r="T225" s="264">
        <f t="shared" si="15"/>
        <v>1</v>
      </c>
      <c r="U225" s="264">
        <v>1</v>
      </c>
      <c r="V225" s="302">
        <f t="shared" si="17"/>
        <v>-1101.2535294117647</v>
      </c>
      <c r="W225" s="322">
        <f t="shared" si="16"/>
        <v>98.88</v>
      </c>
    </row>
    <row r="226" spans="1:23" s="14" customFormat="1" ht="12.75">
      <c r="A226" s="321">
        <v>222</v>
      </c>
      <c r="B226" s="298">
        <v>219</v>
      </c>
      <c r="C226" s="310" t="s">
        <v>215</v>
      </c>
      <c r="D226" s="310" t="s">
        <v>16</v>
      </c>
      <c r="E226" s="304"/>
      <c r="F226" s="262"/>
      <c r="G226" s="262"/>
      <c r="H226" s="262">
        <v>98.46</v>
      </c>
      <c r="I226" s="262"/>
      <c r="J226" s="262"/>
      <c r="K226" s="262"/>
      <c r="L226" s="262"/>
      <c r="M226" s="262"/>
      <c r="N226" s="262"/>
      <c r="O226" s="305"/>
      <c r="P226" s="262"/>
      <c r="Q226" s="262"/>
      <c r="R226" s="262"/>
      <c r="S226" s="263">
        <f t="shared" si="14"/>
        <v>98.46</v>
      </c>
      <c r="T226" s="264">
        <f t="shared" si="15"/>
        <v>1</v>
      </c>
      <c r="U226" s="264">
        <v>1</v>
      </c>
      <c r="V226" s="302">
        <f t="shared" si="17"/>
        <v>-1101.6735294117648</v>
      </c>
      <c r="W226" s="322">
        <f t="shared" si="16"/>
        <v>98.46</v>
      </c>
    </row>
    <row r="227" spans="1:23" s="14" customFormat="1" ht="12.75">
      <c r="A227" s="321">
        <v>223</v>
      </c>
      <c r="B227" s="298">
        <v>220</v>
      </c>
      <c r="C227" s="310" t="s">
        <v>491</v>
      </c>
      <c r="D227" s="310" t="s">
        <v>43</v>
      </c>
      <c r="E227" s="300"/>
      <c r="F227" s="262"/>
      <c r="G227" s="262"/>
      <c r="H227" s="262"/>
      <c r="I227" s="262"/>
      <c r="J227" s="262"/>
      <c r="K227" s="262"/>
      <c r="L227" s="262"/>
      <c r="M227" s="262"/>
      <c r="N227" s="262"/>
      <c r="O227" s="305">
        <v>98.37</v>
      </c>
      <c r="P227" s="308"/>
      <c r="Q227" s="262"/>
      <c r="R227" s="262"/>
      <c r="S227" s="263">
        <f t="shared" si="14"/>
        <v>98.37</v>
      </c>
      <c r="T227" s="264">
        <f t="shared" si="15"/>
        <v>1</v>
      </c>
      <c r="U227" s="264"/>
      <c r="V227" s="302">
        <f t="shared" si="17"/>
        <v>-1101.763529411765</v>
      </c>
      <c r="W227" s="322">
        <f t="shared" si="16"/>
        <v>98.37</v>
      </c>
    </row>
    <row r="228" spans="1:23" s="14" customFormat="1" ht="12.75">
      <c r="A228" s="321">
        <v>224</v>
      </c>
      <c r="B228" s="298">
        <v>221</v>
      </c>
      <c r="C228" s="310" t="s">
        <v>216</v>
      </c>
      <c r="D228" s="310" t="s">
        <v>38</v>
      </c>
      <c r="E228" s="313">
        <v>62</v>
      </c>
      <c r="F228" s="262"/>
      <c r="G228" s="262"/>
      <c r="H228" s="262"/>
      <c r="I228" s="262">
        <v>98.1</v>
      </c>
      <c r="J228" s="262"/>
      <c r="K228" s="262"/>
      <c r="L228" s="262"/>
      <c r="M228" s="262"/>
      <c r="N228" s="262"/>
      <c r="O228" s="305"/>
      <c r="P228" s="262"/>
      <c r="Q228" s="262"/>
      <c r="R228" s="262"/>
      <c r="S228" s="263">
        <f t="shared" si="14"/>
        <v>98.1</v>
      </c>
      <c r="T228" s="264">
        <f t="shared" si="15"/>
        <v>1</v>
      </c>
      <c r="U228" s="264"/>
      <c r="V228" s="302">
        <f t="shared" si="17"/>
        <v>-1102.033529411765</v>
      </c>
      <c r="W228" s="322">
        <f t="shared" si="16"/>
        <v>98.1</v>
      </c>
    </row>
    <row r="229" spans="1:23" s="14" customFormat="1" ht="12.75">
      <c r="A229" s="321">
        <v>225</v>
      </c>
      <c r="B229" s="298">
        <v>222</v>
      </c>
      <c r="C229" s="310" t="s">
        <v>115</v>
      </c>
      <c r="D229" s="310" t="s">
        <v>217</v>
      </c>
      <c r="E229" s="304">
        <v>46</v>
      </c>
      <c r="F229" s="262"/>
      <c r="G229" s="262"/>
      <c r="H229" s="262"/>
      <c r="I229" s="262">
        <v>97.63</v>
      </c>
      <c r="J229" s="262"/>
      <c r="K229" s="262"/>
      <c r="L229" s="262"/>
      <c r="M229" s="262"/>
      <c r="N229" s="262"/>
      <c r="O229" s="305"/>
      <c r="P229" s="308"/>
      <c r="Q229" s="262"/>
      <c r="R229" s="262"/>
      <c r="S229" s="263">
        <f t="shared" si="14"/>
        <v>97.63</v>
      </c>
      <c r="T229" s="264">
        <f t="shared" si="15"/>
        <v>1</v>
      </c>
      <c r="U229" s="264"/>
      <c r="V229" s="302">
        <f t="shared" si="17"/>
        <v>-1102.5035294117647</v>
      </c>
      <c r="W229" s="322">
        <f t="shared" si="16"/>
        <v>97.63</v>
      </c>
    </row>
    <row r="230" spans="1:23" s="14" customFormat="1" ht="12.75">
      <c r="A230" s="321">
        <v>226</v>
      </c>
      <c r="B230" s="298">
        <v>223</v>
      </c>
      <c r="C230" s="314" t="s">
        <v>218</v>
      </c>
      <c r="D230" s="314" t="s">
        <v>219</v>
      </c>
      <c r="E230" s="304">
        <v>92</v>
      </c>
      <c r="F230" s="262"/>
      <c r="G230" s="262"/>
      <c r="H230" s="262"/>
      <c r="I230" s="262">
        <v>97.54</v>
      </c>
      <c r="J230" s="262"/>
      <c r="K230" s="262"/>
      <c r="L230" s="262"/>
      <c r="M230" s="262"/>
      <c r="N230" s="262"/>
      <c r="O230" s="301"/>
      <c r="P230" s="262"/>
      <c r="Q230" s="262"/>
      <c r="R230" s="262"/>
      <c r="S230" s="263">
        <f t="shared" si="14"/>
        <v>97.54</v>
      </c>
      <c r="T230" s="264">
        <f t="shared" si="15"/>
        <v>1</v>
      </c>
      <c r="U230" s="264">
        <v>1</v>
      </c>
      <c r="V230" s="302">
        <f t="shared" si="17"/>
        <v>-1102.5935294117648</v>
      </c>
      <c r="W230" s="322">
        <f t="shared" si="16"/>
        <v>97.54</v>
      </c>
    </row>
    <row r="231" spans="1:23" s="14" customFormat="1" ht="12.75">
      <c r="A231" s="321">
        <v>227</v>
      </c>
      <c r="B231" s="298">
        <v>224</v>
      </c>
      <c r="C231" s="310" t="s">
        <v>221</v>
      </c>
      <c r="D231" s="310" t="s">
        <v>222</v>
      </c>
      <c r="E231" s="304"/>
      <c r="F231" s="262"/>
      <c r="G231" s="262"/>
      <c r="H231" s="262"/>
      <c r="I231" s="262"/>
      <c r="J231" s="262"/>
      <c r="K231" s="262"/>
      <c r="L231" s="262"/>
      <c r="M231" s="262">
        <v>97.46</v>
      </c>
      <c r="N231" s="262"/>
      <c r="O231" s="305"/>
      <c r="P231" s="262"/>
      <c r="Q231" s="262"/>
      <c r="R231" s="262"/>
      <c r="S231" s="263">
        <f t="shared" si="14"/>
        <v>97.46</v>
      </c>
      <c r="T231" s="264">
        <f t="shared" si="15"/>
        <v>1</v>
      </c>
      <c r="U231" s="264"/>
      <c r="V231" s="302">
        <f t="shared" si="17"/>
        <v>-1102.6735294117648</v>
      </c>
      <c r="W231" s="322">
        <f t="shared" si="16"/>
        <v>97.46</v>
      </c>
    </row>
    <row r="232" spans="1:23" s="14" customFormat="1" ht="12.75">
      <c r="A232" s="321">
        <v>228</v>
      </c>
      <c r="B232" s="298">
        <v>225</v>
      </c>
      <c r="C232" s="310" t="s">
        <v>107</v>
      </c>
      <c r="D232" s="310" t="s">
        <v>18</v>
      </c>
      <c r="E232" s="304"/>
      <c r="F232" s="262"/>
      <c r="G232" s="262"/>
      <c r="H232" s="262"/>
      <c r="I232" s="262"/>
      <c r="J232" s="262"/>
      <c r="K232" s="262"/>
      <c r="L232" s="262">
        <v>97.32</v>
      </c>
      <c r="M232" s="262"/>
      <c r="N232" s="262"/>
      <c r="O232" s="305"/>
      <c r="P232" s="262"/>
      <c r="Q232" s="262"/>
      <c r="R232" s="262"/>
      <c r="S232" s="263">
        <f t="shared" si="14"/>
        <v>97.32</v>
      </c>
      <c r="T232" s="264">
        <f t="shared" si="15"/>
        <v>1</v>
      </c>
      <c r="U232" s="264">
        <v>1</v>
      </c>
      <c r="V232" s="302">
        <f t="shared" si="17"/>
        <v>-1102.8135294117649</v>
      </c>
      <c r="W232" s="322">
        <f t="shared" si="16"/>
        <v>97.32</v>
      </c>
    </row>
    <row r="233" spans="1:23" s="14" customFormat="1" ht="12.75">
      <c r="A233" s="321">
        <v>229</v>
      </c>
      <c r="B233" s="298">
        <v>226</v>
      </c>
      <c r="C233" s="310" t="s">
        <v>225</v>
      </c>
      <c r="D233" s="310" t="s">
        <v>226</v>
      </c>
      <c r="E233" s="304"/>
      <c r="F233" s="262"/>
      <c r="G233" s="262"/>
      <c r="H233" s="262"/>
      <c r="I233" s="262"/>
      <c r="J233" s="262">
        <v>96.6</v>
      </c>
      <c r="K233" s="262"/>
      <c r="L233" s="262"/>
      <c r="M233" s="262"/>
      <c r="N233" s="262"/>
      <c r="O233" s="305"/>
      <c r="P233" s="262"/>
      <c r="Q233" s="262"/>
      <c r="R233" s="262"/>
      <c r="S233" s="263">
        <f t="shared" si="14"/>
        <v>96.6</v>
      </c>
      <c r="T233" s="264">
        <f t="shared" si="15"/>
        <v>1</v>
      </c>
      <c r="U233" s="264">
        <v>1</v>
      </c>
      <c r="V233" s="302">
        <f t="shared" si="17"/>
        <v>-1103.533529411765</v>
      </c>
      <c r="W233" s="322">
        <f t="shared" si="16"/>
        <v>96.6</v>
      </c>
    </row>
    <row r="234" spans="1:23" s="14" customFormat="1" ht="12.75">
      <c r="A234" s="321">
        <v>230</v>
      </c>
      <c r="B234" s="298">
        <v>227</v>
      </c>
      <c r="C234" s="314" t="s">
        <v>227</v>
      </c>
      <c r="D234" s="314" t="s">
        <v>228</v>
      </c>
      <c r="E234" s="304"/>
      <c r="F234" s="262"/>
      <c r="G234" s="262"/>
      <c r="H234" s="262">
        <v>95.92</v>
      </c>
      <c r="I234" s="262"/>
      <c r="J234" s="262"/>
      <c r="K234" s="262"/>
      <c r="L234" s="262"/>
      <c r="M234" s="262"/>
      <c r="N234" s="262"/>
      <c r="O234" s="305"/>
      <c r="P234" s="262"/>
      <c r="Q234" s="262"/>
      <c r="R234" s="262"/>
      <c r="S234" s="263">
        <f aca="true" t="shared" si="18" ref="S234:S297">SUM(F234:R234)</f>
        <v>95.92</v>
      </c>
      <c r="T234" s="264">
        <f t="shared" si="15"/>
        <v>1</v>
      </c>
      <c r="U234" s="264">
        <v>1</v>
      </c>
      <c r="V234" s="302">
        <f t="shared" si="17"/>
        <v>-1104.2135294117647</v>
      </c>
      <c r="W234" s="322">
        <f t="shared" si="16"/>
        <v>95.92</v>
      </c>
    </row>
    <row r="235" spans="1:23" s="14" customFormat="1" ht="12.75">
      <c r="A235" s="321">
        <v>231</v>
      </c>
      <c r="B235" s="298">
        <v>228</v>
      </c>
      <c r="C235" s="310" t="s">
        <v>229</v>
      </c>
      <c r="D235" s="310" t="s">
        <v>43</v>
      </c>
      <c r="E235" s="300"/>
      <c r="F235" s="262">
        <v>95.32258064516128</v>
      </c>
      <c r="G235" s="262"/>
      <c r="H235" s="262"/>
      <c r="I235" s="262"/>
      <c r="J235" s="262"/>
      <c r="K235" s="262"/>
      <c r="L235" s="262"/>
      <c r="M235" s="262"/>
      <c r="N235" s="262"/>
      <c r="O235" s="301"/>
      <c r="P235" s="262"/>
      <c r="Q235" s="262"/>
      <c r="R235" s="262"/>
      <c r="S235" s="263">
        <f t="shared" si="18"/>
        <v>95.32258064516128</v>
      </c>
      <c r="T235" s="264">
        <f t="shared" si="15"/>
        <v>1</v>
      </c>
      <c r="U235" s="264">
        <v>1</v>
      </c>
      <c r="V235" s="302">
        <f t="shared" si="17"/>
        <v>-1104.8109487666036</v>
      </c>
      <c r="W235" s="322">
        <f t="shared" si="16"/>
        <v>95.32258064516128</v>
      </c>
    </row>
    <row r="236" spans="1:23" s="14" customFormat="1" ht="12.75">
      <c r="A236" s="321">
        <v>232</v>
      </c>
      <c r="B236" s="298">
        <v>229</v>
      </c>
      <c r="C236" s="310" t="s">
        <v>230</v>
      </c>
      <c r="D236" s="310" t="s">
        <v>231</v>
      </c>
      <c r="E236" s="304">
        <v>62</v>
      </c>
      <c r="F236" s="262"/>
      <c r="G236" s="262"/>
      <c r="H236" s="262"/>
      <c r="I236" s="262">
        <v>95.32</v>
      </c>
      <c r="J236" s="262"/>
      <c r="K236" s="262"/>
      <c r="L236" s="262"/>
      <c r="M236" s="262"/>
      <c r="N236" s="262"/>
      <c r="O236" s="305"/>
      <c r="P236" s="308"/>
      <c r="Q236" s="262"/>
      <c r="R236" s="262"/>
      <c r="S236" s="263">
        <f t="shared" si="18"/>
        <v>95.32</v>
      </c>
      <c r="T236" s="264">
        <f t="shared" si="15"/>
        <v>1</v>
      </c>
      <c r="U236" s="264"/>
      <c r="V236" s="302">
        <f t="shared" si="17"/>
        <v>-1104.8135294117649</v>
      </c>
      <c r="W236" s="322">
        <f t="shared" si="16"/>
        <v>95.32</v>
      </c>
    </row>
    <row r="237" spans="1:23" s="14" customFormat="1" ht="12.75">
      <c r="A237" s="321">
        <v>233</v>
      </c>
      <c r="B237" s="298">
        <v>230</v>
      </c>
      <c r="C237" s="310" t="s">
        <v>232</v>
      </c>
      <c r="D237" s="310" t="s">
        <v>77</v>
      </c>
      <c r="E237" s="264"/>
      <c r="F237" s="262"/>
      <c r="G237" s="262"/>
      <c r="H237" s="262"/>
      <c r="I237" s="262"/>
      <c r="J237" s="262"/>
      <c r="K237" s="262">
        <v>95.28</v>
      </c>
      <c r="L237" s="262"/>
      <c r="M237" s="262"/>
      <c r="N237" s="262"/>
      <c r="O237" s="305"/>
      <c r="P237" s="262"/>
      <c r="Q237" s="262"/>
      <c r="R237" s="262"/>
      <c r="S237" s="263">
        <f t="shared" si="18"/>
        <v>95.28</v>
      </c>
      <c r="T237" s="264">
        <f t="shared" si="15"/>
        <v>1</v>
      </c>
      <c r="U237" s="264"/>
      <c r="V237" s="302">
        <f t="shared" si="17"/>
        <v>-1104.8535294117648</v>
      </c>
      <c r="W237" s="322">
        <f t="shared" si="16"/>
        <v>95.28</v>
      </c>
    </row>
    <row r="238" spans="1:23" s="14" customFormat="1" ht="12.75">
      <c r="A238" s="321">
        <v>234</v>
      </c>
      <c r="B238" s="298">
        <v>231</v>
      </c>
      <c r="C238" s="310" t="s">
        <v>233</v>
      </c>
      <c r="D238" s="310" t="s">
        <v>43</v>
      </c>
      <c r="E238" s="304">
        <v>65</v>
      </c>
      <c r="F238" s="262"/>
      <c r="G238" s="262"/>
      <c r="H238" s="262"/>
      <c r="I238" s="262">
        <v>95.27</v>
      </c>
      <c r="J238" s="262"/>
      <c r="K238" s="262"/>
      <c r="L238" s="262"/>
      <c r="M238" s="262"/>
      <c r="N238" s="262"/>
      <c r="O238" s="305"/>
      <c r="P238" s="308"/>
      <c r="Q238" s="262"/>
      <c r="R238" s="262"/>
      <c r="S238" s="263">
        <f t="shared" si="18"/>
        <v>95.27</v>
      </c>
      <c r="T238" s="264">
        <f t="shared" si="15"/>
        <v>1</v>
      </c>
      <c r="U238" s="264"/>
      <c r="V238" s="302">
        <f t="shared" si="17"/>
        <v>-1104.8635294117648</v>
      </c>
      <c r="W238" s="322">
        <f t="shared" si="16"/>
        <v>95.27</v>
      </c>
    </row>
    <row r="239" spans="1:23" s="14" customFormat="1" ht="12.75">
      <c r="A239" s="321">
        <v>235</v>
      </c>
      <c r="B239" s="298">
        <v>232</v>
      </c>
      <c r="C239" s="310" t="s">
        <v>235</v>
      </c>
      <c r="D239" s="310" t="s">
        <v>54</v>
      </c>
      <c r="E239" s="304"/>
      <c r="F239" s="262"/>
      <c r="G239" s="262"/>
      <c r="H239" s="262"/>
      <c r="I239" s="262"/>
      <c r="J239" s="262"/>
      <c r="K239" s="262"/>
      <c r="L239" s="262">
        <v>95.01</v>
      </c>
      <c r="M239" s="262"/>
      <c r="N239" s="262"/>
      <c r="O239" s="305"/>
      <c r="P239" s="262"/>
      <c r="Q239" s="262"/>
      <c r="R239" s="262"/>
      <c r="S239" s="263">
        <f t="shared" si="18"/>
        <v>95.01</v>
      </c>
      <c r="T239" s="264">
        <f t="shared" si="15"/>
        <v>1</v>
      </c>
      <c r="U239" s="264">
        <v>1</v>
      </c>
      <c r="V239" s="302">
        <f t="shared" si="17"/>
        <v>-1105.1235294117648</v>
      </c>
      <c r="W239" s="322">
        <f t="shared" si="16"/>
        <v>95.01</v>
      </c>
    </row>
    <row r="240" spans="1:23" s="14" customFormat="1" ht="12.75">
      <c r="A240" s="321">
        <v>236</v>
      </c>
      <c r="B240" s="298">
        <v>233</v>
      </c>
      <c r="C240" s="310" t="s">
        <v>236</v>
      </c>
      <c r="D240" s="310" t="s">
        <v>237</v>
      </c>
      <c r="E240" s="304"/>
      <c r="F240" s="262">
        <v>94.36170212765957</v>
      </c>
      <c r="G240" s="262"/>
      <c r="H240" s="262"/>
      <c r="I240" s="262"/>
      <c r="J240" s="262"/>
      <c r="K240" s="262"/>
      <c r="L240" s="262"/>
      <c r="M240" s="262"/>
      <c r="N240" s="262"/>
      <c r="O240" s="305"/>
      <c r="P240" s="262"/>
      <c r="Q240" s="308"/>
      <c r="R240" s="262"/>
      <c r="S240" s="263">
        <f t="shared" si="18"/>
        <v>94.36170212765957</v>
      </c>
      <c r="T240" s="264">
        <f t="shared" si="15"/>
        <v>1</v>
      </c>
      <c r="U240" s="264">
        <v>1</v>
      </c>
      <c r="V240" s="302">
        <f t="shared" si="17"/>
        <v>-1105.7718272841053</v>
      </c>
      <c r="W240" s="322">
        <f t="shared" si="16"/>
        <v>94.36170212765957</v>
      </c>
    </row>
    <row r="241" spans="1:23" s="14" customFormat="1" ht="12.75">
      <c r="A241" s="321">
        <v>237</v>
      </c>
      <c r="B241" s="298">
        <v>234</v>
      </c>
      <c r="C241" s="310" t="s">
        <v>238</v>
      </c>
      <c r="D241" s="310" t="s">
        <v>239</v>
      </c>
      <c r="E241" s="304">
        <v>60</v>
      </c>
      <c r="F241" s="262"/>
      <c r="G241" s="262"/>
      <c r="H241" s="262"/>
      <c r="I241" s="262">
        <v>94.28</v>
      </c>
      <c r="J241" s="262"/>
      <c r="K241" s="262"/>
      <c r="L241" s="262"/>
      <c r="M241" s="262"/>
      <c r="N241" s="262"/>
      <c r="O241" s="305"/>
      <c r="P241" s="262"/>
      <c r="Q241" s="262"/>
      <c r="R241" s="262"/>
      <c r="S241" s="263">
        <f t="shared" si="18"/>
        <v>94.28</v>
      </c>
      <c r="T241" s="264">
        <f t="shared" si="15"/>
        <v>1</v>
      </c>
      <c r="U241" s="264"/>
      <c r="V241" s="302">
        <f t="shared" si="17"/>
        <v>-1105.8535294117648</v>
      </c>
      <c r="W241" s="322">
        <f t="shared" si="16"/>
        <v>94.28</v>
      </c>
    </row>
    <row r="242" spans="1:23" s="14" customFormat="1" ht="12.75">
      <c r="A242" s="321">
        <v>238</v>
      </c>
      <c r="B242" s="298">
        <v>235</v>
      </c>
      <c r="C242" s="310" t="s">
        <v>240</v>
      </c>
      <c r="D242" s="310" t="s">
        <v>108</v>
      </c>
      <c r="E242" s="304"/>
      <c r="F242" s="262"/>
      <c r="G242" s="262"/>
      <c r="H242" s="262"/>
      <c r="I242" s="262"/>
      <c r="J242" s="262"/>
      <c r="K242" s="262"/>
      <c r="L242" s="262">
        <v>94.09</v>
      </c>
      <c r="M242" s="262"/>
      <c r="N242" s="262"/>
      <c r="O242" s="305"/>
      <c r="P242" s="262"/>
      <c r="Q242" s="262"/>
      <c r="R242" s="262"/>
      <c r="S242" s="263">
        <f t="shared" si="18"/>
        <v>94.09</v>
      </c>
      <c r="T242" s="264">
        <f t="shared" si="15"/>
        <v>1</v>
      </c>
      <c r="U242" s="264">
        <v>1</v>
      </c>
      <c r="V242" s="302">
        <f t="shared" si="17"/>
        <v>-1106.043529411765</v>
      </c>
      <c r="W242" s="322">
        <f t="shared" si="16"/>
        <v>94.09</v>
      </c>
    </row>
    <row r="243" spans="1:23" s="14" customFormat="1" ht="12.75">
      <c r="A243" s="321">
        <v>239</v>
      </c>
      <c r="B243" s="298">
        <v>236</v>
      </c>
      <c r="C243" s="310" t="s">
        <v>241</v>
      </c>
      <c r="D243" s="310" t="s">
        <v>174</v>
      </c>
      <c r="E243" s="264"/>
      <c r="F243" s="262"/>
      <c r="G243" s="262"/>
      <c r="H243" s="262"/>
      <c r="I243" s="262"/>
      <c r="J243" s="262"/>
      <c r="K243" s="262">
        <v>93.63</v>
      </c>
      <c r="L243" s="262"/>
      <c r="M243" s="262"/>
      <c r="N243" s="262"/>
      <c r="O243" s="305"/>
      <c r="P243" s="262"/>
      <c r="Q243" s="262"/>
      <c r="R243" s="262"/>
      <c r="S243" s="263">
        <f t="shared" si="18"/>
        <v>93.63</v>
      </c>
      <c r="T243" s="264">
        <f t="shared" si="15"/>
        <v>1</v>
      </c>
      <c r="U243" s="264"/>
      <c r="V243" s="302">
        <f t="shared" si="17"/>
        <v>-1106.5035294117647</v>
      </c>
      <c r="W243" s="322">
        <f t="shared" si="16"/>
        <v>93.63</v>
      </c>
    </row>
    <row r="244" spans="1:23" s="14" customFormat="1" ht="12.75">
      <c r="A244" s="321">
        <v>240</v>
      </c>
      <c r="B244" s="298">
        <v>237</v>
      </c>
      <c r="C244" s="314" t="s">
        <v>242</v>
      </c>
      <c r="D244" s="314" t="s">
        <v>50</v>
      </c>
      <c r="E244" s="304"/>
      <c r="F244" s="262"/>
      <c r="G244" s="262"/>
      <c r="H244" s="262"/>
      <c r="I244" s="262"/>
      <c r="J244" s="262"/>
      <c r="K244" s="262"/>
      <c r="L244" s="262"/>
      <c r="M244" s="262">
        <v>93.56</v>
      </c>
      <c r="N244" s="262"/>
      <c r="O244" s="305"/>
      <c r="P244" s="308"/>
      <c r="Q244" s="262"/>
      <c r="R244" s="262"/>
      <c r="S244" s="263">
        <f t="shared" si="18"/>
        <v>93.56</v>
      </c>
      <c r="T244" s="264">
        <f t="shared" si="15"/>
        <v>1</v>
      </c>
      <c r="U244" s="264">
        <v>1</v>
      </c>
      <c r="V244" s="302">
        <f t="shared" si="17"/>
        <v>-1106.5735294117649</v>
      </c>
      <c r="W244" s="322">
        <f t="shared" si="16"/>
        <v>93.56</v>
      </c>
    </row>
    <row r="245" spans="1:23" s="14" customFormat="1" ht="12.75">
      <c r="A245" s="321">
        <v>241</v>
      </c>
      <c r="B245" s="298">
        <v>238</v>
      </c>
      <c r="C245" s="310" t="s">
        <v>245</v>
      </c>
      <c r="D245" s="310" t="s">
        <v>217</v>
      </c>
      <c r="E245" s="304"/>
      <c r="F245" s="262"/>
      <c r="G245" s="262"/>
      <c r="H245" s="262">
        <v>92.95</v>
      </c>
      <c r="I245" s="262"/>
      <c r="J245" s="262"/>
      <c r="K245" s="262"/>
      <c r="L245" s="262"/>
      <c r="M245" s="262"/>
      <c r="N245" s="262"/>
      <c r="O245" s="305"/>
      <c r="P245" s="262"/>
      <c r="Q245" s="262"/>
      <c r="R245" s="262"/>
      <c r="S245" s="263">
        <f t="shared" si="18"/>
        <v>92.95</v>
      </c>
      <c r="T245" s="264">
        <f t="shared" si="15"/>
        <v>1</v>
      </c>
      <c r="U245" s="264">
        <v>1</v>
      </c>
      <c r="V245" s="302">
        <f t="shared" si="17"/>
        <v>-1107.1835294117648</v>
      </c>
      <c r="W245" s="322">
        <f t="shared" si="16"/>
        <v>92.95</v>
      </c>
    </row>
    <row r="246" spans="1:23" s="14" customFormat="1" ht="12.75">
      <c r="A246" s="321">
        <v>242</v>
      </c>
      <c r="B246" s="298">
        <v>239</v>
      </c>
      <c r="C246" s="314" t="s">
        <v>246</v>
      </c>
      <c r="D246" s="314" t="s">
        <v>40</v>
      </c>
      <c r="E246" s="304">
        <v>90</v>
      </c>
      <c r="F246" s="262"/>
      <c r="G246" s="262"/>
      <c r="H246" s="262"/>
      <c r="I246" s="262">
        <v>92.3</v>
      </c>
      <c r="J246" s="262"/>
      <c r="K246" s="262"/>
      <c r="L246" s="262"/>
      <c r="M246" s="262"/>
      <c r="N246" s="262"/>
      <c r="O246" s="305"/>
      <c r="P246" s="262"/>
      <c r="Q246" s="262"/>
      <c r="R246" s="262"/>
      <c r="S246" s="263">
        <f t="shared" si="18"/>
        <v>92.3</v>
      </c>
      <c r="T246" s="264">
        <f t="shared" si="15"/>
        <v>1</v>
      </c>
      <c r="U246" s="264"/>
      <c r="V246" s="302">
        <f t="shared" si="17"/>
        <v>-1107.8335294117649</v>
      </c>
      <c r="W246" s="322">
        <f t="shared" si="16"/>
        <v>92.3</v>
      </c>
    </row>
    <row r="247" spans="1:23" s="14" customFormat="1" ht="12.75">
      <c r="A247" s="321">
        <v>243</v>
      </c>
      <c r="B247" s="298">
        <v>240</v>
      </c>
      <c r="C247" s="314" t="s">
        <v>320</v>
      </c>
      <c r="D247" s="314" t="s">
        <v>134</v>
      </c>
      <c r="E247" s="304"/>
      <c r="F247" s="262"/>
      <c r="G247" s="262"/>
      <c r="H247" s="262">
        <v>50.15</v>
      </c>
      <c r="I247" s="262"/>
      <c r="J247" s="262"/>
      <c r="K247" s="262"/>
      <c r="L247" s="262"/>
      <c r="M247" s="262"/>
      <c r="N247" s="262"/>
      <c r="O247" s="305"/>
      <c r="P247" s="308">
        <v>41.78</v>
      </c>
      <c r="Q247" s="262"/>
      <c r="R247" s="262"/>
      <c r="S247" s="263">
        <f t="shared" si="18"/>
        <v>91.93</v>
      </c>
      <c r="T247" s="264">
        <f t="shared" si="15"/>
        <v>2</v>
      </c>
      <c r="U247" s="264"/>
      <c r="V247" s="302">
        <f t="shared" si="17"/>
        <v>-1108.2035294117647</v>
      </c>
      <c r="W247" s="322">
        <f t="shared" si="16"/>
        <v>45.965</v>
      </c>
    </row>
    <row r="248" spans="1:23" s="14" customFormat="1" ht="12.75">
      <c r="A248" s="321">
        <v>244</v>
      </c>
      <c r="B248" s="298">
        <v>241</v>
      </c>
      <c r="C248" s="310" t="s">
        <v>248</v>
      </c>
      <c r="D248" s="310" t="s">
        <v>34</v>
      </c>
      <c r="E248" s="304"/>
      <c r="F248" s="262"/>
      <c r="G248" s="262"/>
      <c r="H248" s="262"/>
      <c r="I248" s="262"/>
      <c r="J248" s="262">
        <v>91.51</v>
      </c>
      <c r="K248" s="262"/>
      <c r="L248" s="262"/>
      <c r="M248" s="262"/>
      <c r="N248" s="262"/>
      <c r="O248" s="305"/>
      <c r="P248" s="262"/>
      <c r="Q248" s="262"/>
      <c r="R248" s="262"/>
      <c r="S248" s="263">
        <f t="shared" si="18"/>
        <v>91.51</v>
      </c>
      <c r="T248" s="264">
        <f aca="true" t="shared" si="19" ref="T248:T311">COUNTA(F248:R248)</f>
        <v>1</v>
      </c>
      <c r="U248" s="264">
        <v>1</v>
      </c>
      <c r="V248" s="302">
        <f t="shared" si="17"/>
        <v>-1108.6235294117648</v>
      </c>
      <c r="W248" s="322">
        <f t="shared" si="16"/>
        <v>91.51</v>
      </c>
    </row>
    <row r="249" spans="1:23" s="14" customFormat="1" ht="12.75">
      <c r="A249" s="321">
        <v>245</v>
      </c>
      <c r="B249" s="298">
        <v>242</v>
      </c>
      <c r="C249" s="310" t="s">
        <v>35</v>
      </c>
      <c r="D249" s="310" t="s">
        <v>174</v>
      </c>
      <c r="E249" s="304"/>
      <c r="F249" s="262">
        <v>91.15384615384613</v>
      </c>
      <c r="G249" s="262"/>
      <c r="H249" s="262"/>
      <c r="I249" s="262"/>
      <c r="J249" s="262"/>
      <c r="K249" s="262"/>
      <c r="L249" s="262"/>
      <c r="M249" s="262"/>
      <c r="N249" s="262"/>
      <c r="O249" s="301"/>
      <c r="P249" s="262"/>
      <c r="Q249" s="262"/>
      <c r="R249" s="262"/>
      <c r="S249" s="263">
        <f t="shared" si="18"/>
        <v>91.15384615384613</v>
      </c>
      <c r="T249" s="264">
        <f t="shared" si="19"/>
        <v>1</v>
      </c>
      <c r="U249" s="264">
        <v>1</v>
      </c>
      <c r="V249" s="302">
        <f t="shared" si="17"/>
        <v>-1108.9796832579186</v>
      </c>
      <c r="W249" s="322">
        <f t="shared" si="16"/>
        <v>91.15384615384613</v>
      </c>
    </row>
    <row r="250" spans="1:23" s="14" customFormat="1" ht="12.75">
      <c r="A250" s="321">
        <v>246</v>
      </c>
      <c r="B250" s="298">
        <v>243</v>
      </c>
      <c r="C250" s="310" t="s">
        <v>250</v>
      </c>
      <c r="D250" s="310" t="s">
        <v>91</v>
      </c>
      <c r="E250" s="304">
        <v>76</v>
      </c>
      <c r="F250" s="262"/>
      <c r="G250" s="262"/>
      <c r="H250" s="262"/>
      <c r="I250" s="262"/>
      <c r="J250" s="262"/>
      <c r="K250" s="262"/>
      <c r="L250" s="262">
        <v>90.23</v>
      </c>
      <c r="M250" s="262"/>
      <c r="N250" s="262"/>
      <c r="O250" s="305"/>
      <c r="P250" s="262"/>
      <c r="Q250" s="262"/>
      <c r="R250" s="262"/>
      <c r="S250" s="263">
        <f t="shared" si="18"/>
        <v>90.23</v>
      </c>
      <c r="T250" s="264">
        <f t="shared" si="19"/>
        <v>1</v>
      </c>
      <c r="U250" s="264"/>
      <c r="V250" s="302">
        <f t="shared" si="17"/>
        <v>-1109.9035294117648</v>
      </c>
      <c r="W250" s="322">
        <f t="shared" si="16"/>
        <v>90.23</v>
      </c>
    </row>
    <row r="251" spans="1:23" s="14" customFormat="1" ht="12.75">
      <c r="A251" s="321">
        <v>247</v>
      </c>
      <c r="B251" s="298">
        <v>244</v>
      </c>
      <c r="C251" s="314" t="s">
        <v>493</v>
      </c>
      <c r="D251" s="314" t="s">
        <v>50</v>
      </c>
      <c r="E251" s="304"/>
      <c r="F251" s="262"/>
      <c r="G251" s="262"/>
      <c r="H251" s="262"/>
      <c r="I251" s="262"/>
      <c r="J251" s="262"/>
      <c r="K251" s="262"/>
      <c r="L251" s="262"/>
      <c r="M251" s="262"/>
      <c r="N251" s="262"/>
      <c r="O251" s="305">
        <v>89.29</v>
      </c>
      <c r="P251" s="262"/>
      <c r="Q251" s="262"/>
      <c r="R251" s="262"/>
      <c r="S251" s="263">
        <f t="shared" si="18"/>
        <v>89.29</v>
      </c>
      <c r="T251" s="264">
        <f t="shared" si="19"/>
        <v>1</v>
      </c>
      <c r="U251" s="264"/>
      <c r="V251" s="302">
        <f t="shared" si="17"/>
        <v>-1110.8435294117648</v>
      </c>
      <c r="W251" s="322">
        <f t="shared" si="16"/>
        <v>89.29</v>
      </c>
    </row>
    <row r="252" spans="1:23" s="14" customFormat="1" ht="12.75">
      <c r="A252" s="321">
        <v>248</v>
      </c>
      <c r="B252" s="298">
        <v>245</v>
      </c>
      <c r="C252" s="310" t="s">
        <v>253</v>
      </c>
      <c r="D252" s="310" t="s">
        <v>125</v>
      </c>
      <c r="E252" s="304"/>
      <c r="F252" s="262"/>
      <c r="G252" s="262"/>
      <c r="H252" s="262"/>
      <c r="I252" s="262"/>
      <c r="J252" s="262"/>
      <c r="K252" s="262"/>
      <c r="L252" s="262">
        <v>88.81</v>
      </c>
      <c r="M252" s="262"/>
      <c r="N252" s="262"/>
      <c r="O252" s="305"/>
      <c r="P252" s="262"/>
      <c r="Q252" s="262"/>
      <c r="R252" s="262"/>
      <c r="S252" s="263">
        <f t="shared" si="18"/>
        <v>88.81</v>
      </c>
      <c r="T252" s="264">
        <f t="shared" si="19"/>
        <v>1</v>
      </c>
      <c r="U252" s="264"/>
      <c r="V252" s="302">
        <f t="shared" si="17"/>
        <v>-1111.3235294117649</v>
      </c>
      <c r="W252" s="322">
        <f t="shared" si="16"/>
        <v>88.81</v>
      </c>
    </row>
    <row r="253" spans="1:23" s="14" customFormat="1" ht="12.75">
      <c r="A253" s="321">
        <v>249</v>
      </c>
      <c r="B253" s="298">
        <v>246</v>
      </c>
      <c r="C253" s="310" t="s">
        <v>254</v>
      </c>
      <c r="D253" s="310" t="s">
        <v>113</v>
      </c>
      <c r="E253" s="304"/>
      <c r="F253" s="262"/>
      <c r="G253" s="262"/>
      <c r="H253" s="262">
        <v>88.71</v>
      </c>
      <c r="I253" s="262"/>
      <c r="J253" s="262"/>
      <c r="K253" s="262"/>
      <c r="L253" s="262"/>
      <c r="M253" s="262"/>
      <c r="N253" s="262"/>
      <c r="O253" s="305"/>
      <c r="P253" s="262"/>
      <c r="Q253" s="262"/>
      <c r="R253" s="262"/>
      <c r="S253" s="263">
        <f t="shared" si="18"/>
        <v>88.71</v>
      </c>
      <c r="T253" s="264">
        <f t="shared" si="19"/>
        <v>1</v>
      </c>
      <c r="U253" s="264">
        <v>1</v>
      </c>
      <c r="V253" s="302">
        <f t="shared" si="17"/>
        <v>-1111.4235294117648</v>
      </c>
      <c r="W253" s="322">
        <f t="shared" si="16"/>
        <v>88.71</v>
      </c>
    </row>
    <row r="254" spans="1:23" s="14" customFormat="1" ht="12.75">
      <c r="A254" s="321">
        <v>250</v>
      </c>
      <c r="B254" s="298">
        <v>247</v>
      </c>
      <c r="C254" s="310" t="s">
        <v>255</v>
      </c>
      <c r="D254" s="310" t="s">
        <v>256</v>
      </c>
      <c r="E254" s="304"/>
      <c r="F254" s="262">
        <v>87.35294117647058</v>
      </c>
      <c r="G254" s="262"/>
      <c r="H254" s="262"/>
      <c r="I254" s="262"/>
      <c r="J254" s="262"/>
      <c r="K254" s="262"/>
      <c r="L254" s="262"/>
      <c r="M254" s="262"/>
      <c r="N254" s="262"/>
      <c r="O254" s="305"/>
      <c r="P254" s="262"/>
      <c r="Q254" s="262"/>
      <c r="R254" s="262"/>
      <c r="S254" s="263">
        <f t="shared" si="18"/>
        <v>87.35294117647058</v>
      </c>
      <c r="T254" s="264">
        <f t="shared" si="19"/>
        <v>1</v>
      </c>
      <c r="U254" s="264"/>
      <c r="V254" s="302">
        <f t="shared" si="17"/>
        <v>-1112.7805882352943</v>
      </c>
      <c r="W254" s="322">
        <f t="shared" si="16"/>
        <v>87.35294117647058</v>
      </c>
    </row>
    <row r="255" spans="1:23" s="14" customFormat="1" ht="12.75">
      <c r="A255" s="321">
        <v>251</v>
      </c>
      <c r="B255" s="298">
        <v>248</v>
      </c>
      <c r="C255" s="310" t="s">
        <v>563</v>
      </c>
      <c r="D255" s="310" t="s">
        <v>564</v>
      </c>
      <c r="E255" s="304"/>
      <c r="F255" s="262"/>
      <c r="G255" s="262"/>
      <c r="H255" s="262"/>
      <c r="I255" s="262"/>
      <c r="J255" s="262"/>
      <c r="K255" s="262"/>
      <c r="L255" s="262"/>
      <c r="M255" s="262"/>
      <c r="N255" s="262"/>
      <c r="O255" s="305"/>
      <c r="P255" s="308"/>
      <c r="Q255" s="262">
        <v>87.22</v>
      </c>
      <c r="R255" s="262"/>
      <c r="S255" s="263">
        <f t="shared" si="18"/>
        <v>87.22</v>
      </c>
      <c r="T255" s="264">
        <f t="shared" si="19"/>
        <v>1</v>
      </c>
      <c r="U255" s="264">
        <v>1</v>
      </c>
      <c r="V255" s="302">
        <f t="shared" si="17"/>
        <v>-1112.9135294117648</v>
      </c>
      <c r="W255" s="322">
        <f t="shared" si="16"/>
        <v>87.22</v>
      </c>
    </row>
    <row r="256" spans="1:23" s="14" customFormat="1" ht="12.75">
      <c r="A256" s="321">
        <v>252</v>
      </c>
      <c r="B256" s="298">
        <v>249</v>
      </c>
      <c r="C256" s="310" t="s">
        <v>565</v>
      </c>
      <c r="D256" s="310" t="s">
        <v>18</v>
      </c>
      <c r="E256" s="304"/>
      <c r="F256" s="262"/>
      <c r="G256" s="262"/>
      <c r="H256" s="262"/>
      <c r="I256" s="262"/>
      <c r="J256" s="262"/>
      <c r="K256" s="262"/>
      <c r="L256" s="262"/>
      <c r="M256" s="262"/>
      <c r="N256" s="262"/>
      <c r="O256" s="305"/>
      <c r="P256" s="308"/>
      <c r="Q256" s="262">
        <v>87.17</v>
      </c>
      <c r="R256" s="262"/>
      <c r="S256" s="263">
        <f t="shared" si="18"/>
        <v>87.17</v>
      </c>
      <c r="T256" s="264">
        <f t="shared" si="19"/>
        <v>1</v>
      </c>
      <c r="U256" s="264">
        <v>1</v>
      </c>
      <c r="V256" s="302">
        <f t="shared" si="17"/>
        <v>-1112.9635294117647</v>
      </c>
      <c r="W256" s="322">
        <f t="shared" si="16"/>
        <v>87.17</v>
      </c>
    </row>
    <row r="257" spans="1:23" s="14" customFormat="1" ht="12.75">
      <c r="A257" s="321">
        <v>253</v>
      </c>
      <c r="B257" s="298">
        <v>250</v>
      </c>
      <c r="C257" s="310" t="s">
        <v>257</v>
      </c>
      <c r="D257" s="310" t="s">
        <v>125</v>
      </c>
      <c r="E257" s="304"/>
      <c r="F257" s="262">
        <v>86.95121951219512</v>
      </c>
      <c r="G257" s="262"/>
      <c r="H257" s="262"/>
      <c r="I257" s="262"/>
      <c r="J257" s="262"/>
      <c r="K257" s="262"/>
      <c r="L257" s="262"/>
      <c r="M257" s="262"/>
      <c r="N257" s="262"/>
      <c r="O257" s="301"/>
      <c r="P257" s="262"/>
      <c r="Q257" s="262"/>
      <c r="R257" s="262"/>
      <c r="S257" s="263">
        <f t="shared" si="18"/>
        <v>86.95121951219512</v>
      </c>
      <c r="T257" s="264">
        <f t="shared" si="19"/>
        <v>1</v>
      </c>
      <c r="U257" s="264"/>
      <c r="V257" s="302">
        <f t="shared" si="17"/>
        <v>-1113.1823098995696</v>
      </c>
      <c r="W257" s="322">
        <f t="shared" si="16"/>
        <v>86.95121951219512</v>
      </c>
    </row>
    <row r="258" spans="1:23" s="14" customFormat="1" ht="12.75">
      <c r="A258" s="321">
        <v>254</v>
      </c>
      <c r="B258" s="298">
        <v>251</v>
      </c>
      <c r="C258" s="310" t="s">
        <v>258</v>
      </c>
      <c r="D258" s="310" t="s">
        <v>24</v>
      </c>
      <c r="E258" s="304"/>
      <c r="F258" s="262"/>
      <c r="G258" s="262"/>
      <c r="H258" s="262"/>
      <c r="I258" s="262"/>
      <c r="J258" s="262">
        <v>86.92</v>
      </c>
      <c r="K258" s="262"/>
      <c r="L258" s="262"/>
      <c r="M258" s="262"/>
      <c r="N258" s="262"/>
      <c r="O258" s="305"/>
      <c r="P258" s="262"/>
      <c r="Q258" s="262"/>
      <c r="R258" s="262"/>
      <c r="S258" s="263">
        <f t="shared" si="18"/>
        <v>86.92</v>
      </c>
      <c r="T258" s="264">
        <f t="shared" si="19"/>
        <v>1</v>
      </c>
      <c r="U258" s="264"/>
      <c r="V258" s="302">
        <f t="shared" si="17"/>
        <v>-1113.2135294117647</v>
      </c>
      <c r="W258" s="322">
        <f t="shared" si="16"/>
        <v>86.92</v>
      </c>
    </row>
    <row r="259" spans="1:23" s="14" customFormat="1" ht="12.75">
      <c r="A259" s="321">
        <v>255</v>
      </c>
      <c r="B259" s="298">
        <v>252</v>
      </c>
      <c r="C259" s="310" t="s">
        <v>259</v>
      </c>
      <c r="D259" s="310" t="s">
        <v>43</v>
      </c>
      <c r="E259" s="304"/>
      <c r="F259" s="262"/>
      <c r="G259" s="262"/>
      <c r="H259" s="262">
        <v>86.17</v>
      </c>
      <c r="I259" s="262"/>
      <c r="J259" s="262"/>
      <c r="K259" s="262"/>
      <c r="L259" s="262"/>
      <c r="M259" s="262"/>
      <c r="N259" s="262"/>
      <c r="O259" s="305"/>
      <c r="P259" s="262"/>
      <c r="Q259" s="262"/>
      <c r="R259" s="262"/>
      <c r="S259" s="263">
        <f t="shared" si="18"/>
        <v>86.17</v>
      </c>
      <c r="T259" s="264">
        <f t="shared" si="19"/>
        <v>1</v>
      </c>
      <c r="U259" s="264">
        <v>1</v>
      </c>
      <c r="V259" s="302">
        <f t="shared" si="17"/>
        <v>-1113.9635294117647</v>
      </c>
      <c r="W259" s="322">
        <f t="shared" si="16"/>
        <v>86.17</v>
      </c>
    </row>
    <row r="260" spans="1:23" s="14" customFormat="1" ht="12.75">
      <c r="A260" s="321">
        <v>256</v>
      </c>
      <c r="B260" s="298">
        <v>253</v>
      </c>
      <c r="C260" s="314" t="s">
        <v>260</v>
      </c>
      <c r="D260" s="314" t="s">
        <v>64</v>
      </c>
      <c r="E260" s="320"/>
      <c r="F260" s="262"/>
      <c r="G260" s="262"/>
      <c r="H260" s="262"/>
      <c r="I260" s="262"/>
      <c r="J260" s="262"/>
      <c r="K260" s="262">
        <v>86.16</v>
      </c>
      <c r="L260" s="262"/>
      <c r="M260" s="262"/>
      <c r="N260" s="262"/>
      <c r="O260" s="305"/>
      <c r="P260" s="262"/>
      <c r="Q260" s="262"/>
      <c r="R260" s="262"/>
      <c r="S260" s="263">
        <f t="shared" si="18"/>
        <v>86.16</v>
      </c>
      <c r="T260" s="264">
        <f t="shared" si="19"/>
        <v>1</v>
      </c>
      <c r="U260" s="264"/>
      <c r="V260" s="302">
        <f t="shared" si="17"/>
        <v>-1113.9735294117647</v>
      </c>
      <c r="W260" s="322">
        <f t="shared" si="16"/>
        <v>86.16</v>
      </c>
    </row>
    <row r="261" spans="1:23" s="14" customFormat="1" ht="12.75">
      <c r="A261" s="321">
        <v>257</v>
      </c>
      <c r="B261" s="298">
        <v>254</v>
      </c>
      <c r="C261" s="314" t="s">
        <v>262</v>
      </c>
      <c r="D261" s="314" t="s">
        <v>177</v>
      </c>
      <c r="E261" s="304">
        <v>92</v>
      </c>
      <c r="F261" s="262"/>
      <c r="G261" s="262"/>
      <c r="H261" s="262"/>
      <c r="I261" s="262">
        <v>85.69</v>
      </c>
      <c r="J261" s="262"/>
      <c r="K261" s="262"/>
      <c r="L261" s="262"/>
      <c r="M261" s="262"/>
      <c r="N261" s="262"/>
      <c r="O261" s="305"/>
      <c r="P261" s="262"/>
      <c r="Q261" s="262"/>
      <c r="R261" s="262"/>
      <c r="S261" s="263">
        <f t="shared" si="18"/>
        <v>85.69</v>
      </c>
      <c r="T261" s="264">
        <f t="shared" si="19"/>
        <v>1</v>
      </c>
      <c r="U261" s="264"/>
      <c r="V261" s="302">
        <f t="shared" si="17"/>
        <v>-1114.4435294117648</v>
      </c>
      <c r="W261" s="322">
        <f aca="true" t="shared" si="20" ref="W261:W324">AVERAGE(F261:R261)</f>
        <v>85.69</v>
      </c>
    </row>
    <row r="262" spans="1:23" s="14" customFormat="1" ht="12.75">
      <c r="A262" s="321">
        <v>258</v>
      </c>
      <c r="B262" s="298">
        <v>255</v>
      </c>
      <c r="C262" s="310" t="s">
        <v>263</v>
      </c>
      <c r="D262" s="310" t="s">
        <v>91</v>
      </c>
      <c r="E262" s="304"/>
      <c r="F262" s="262"/>
      <c r="G262" s="262"/>
      <c r="H262" s="262"/>
      <c r="I262" s="262"/>
      <c r="J262" s="262">
        <v>85.17</v>
      </c>
      <c r="K262" s="262"/>
      <c r="L262" s="262"/>
      <c r="M262" s="262"/>
      <c r="N262" s="262"/>
      <c r="O262" s="301"/>
      <c r="P262" s="262"/>
      <c r="Q262" s="262"/>
      <c r="R262" s="262"/>
      <c r="S262" s="263">
        <f t="shared" si="18"/>
        <v>85.17</v>
      </c>
      <c r="T262" s="264">
        <f t="shared" si="19"/>
        <v>1</v>
      </c>
      <c r="U262" s="264"/>
      <c r="V262" s="302">
        <f aca="true" t="shared" si="21" ref="V262:V325">S262-$S$5</f>
        <v>-1114.9635294117647</v>
      </c>
      <c r="W262" s="322">
        <f t="shared" si="20"/>
        <v>85.17</v>
      </c>
    </row>
    <row r="263" spans="1:23" s="14" customFormat="1" ht="12.75">
      <c r="A263" s="321">
        <v>259</v>
      </c>
      <c r="B263" s="298">
        <v>256</v>
      </c>
      <c r="C263" s="314" t="s">
        <v>265</v>
      </c>
      <c r="D263" s="314" t="s">
        <v>266</v>
      </c>
      <c r="E263" s="304"/>
      <c r="F263" s="262">
        <v>84.62085308056871</v>
      </c>
      <c r="G263" s="262"/>
      <c r="H263" s="262"/>
      <c r="I263" s="262"/>
      <c r="J263" s="262"/>
      <c r="K263" s="262"/>
      <c r="L263" s="262"/>
      <c r="M263" s="262"/>
      <c r="N263" s="262"/>
      <c r="O263" s="305"/>
      <c r="P263" s="262"/>
      <c r="Q263" s="262"/>
      <c r="R263" s="262"/>
      <c r="S263" s="263">
        <f t="shared" si="18"/>
        <v>84.62085308056871</v>
      </c>
      <c r="T263" s="264">
        <f t="shared" si="19"/>
        <v>1</v>
      </c>
      <c r="U263" s="264">
        <v>1</v>
      </c>
      <c r="V263" s="302">
        <f t="shared" si="21"/>
        <v>-1115.5126763311962</v>
      </c>
      <c r="W263" s="322">
        <f t="shared" si="20"/>
        <v>84.62085308056871</v>
      </c>
    </row>
    <row r="264" spans="1:23" s="14" customFormat="1" ht="12.75">
      <c r="A264" s="321">
        <v>260</v>
      </c>
      <c r="B264" s="298">
        <v>257</v>
      </c>
      <c r="C264" s="314" t="s">
        <v>267</v>
      </c>
      <c r="D264" s="314" t="s">
        <v>40</v>
      </c>
      <c r="E264" s="304"/>
      <c r="F264" s="262"/>
      <c r="G264" s="262"/>
      <c r="H264" s="262"/>
      <c r="I264" s="262"/>
      <c r="J264" s="262">
        <v>83.34</v>
      </c>
      <c r="K264" s="262"/>
      <c r="L264" s="262"/>
      <c r="M264" s="262"/>
      <c r="N264" s="262"/>
      <c r="O264" s="305"/>
      <c r="P264" s="262"/>
      <c r="Q264" s="262"/>
      <c r="R264" s="262"/>
      <c r="S264" s="263">
        <f t="shared" si="18"/>
        <v>83.34</v>
      </c>
      <c r="T264" s="264">
        <f t="shared" si="19"/>
        <v>1</v>
      </c>
      <c r="U264" s="264">
        <v>1</v>
      </c>
      <c r="V264" s="302">
        <f t="shared" si="21"/>
        <v>-1116.793529411765</v>
      </c>
      <c r="W264" s="322">
        <f t="shared" si="20"/>
        <v>83.34</v>
      </c>
    </row>
    <row r="265" spans="1:23" s="14" customFormat="1" ht="12.75">
      <c r="A265" s="321">
        <v>261</v>
      </c>
      <c r="B265" s="298">
        <v>258</v>
      </c>
      <c r="C265" s="310" t="s">
        <v>268</v>
      </c>
      <c r="D265" s="310" t="s">
        <v>34</v>
      </c>
      <c r="E265" s="304"/>
      <c r="F265" s="262">
        <v>83.13953488372091</v>
      </c>
      <c r="G265" s="262"/>
      <c r="H265" s="262"/>
      <c r="I265" s="262"/>
      <c r="J265" s="262"/>
      <c r="K265" s="262"/>
      <c r="L265" s="262"/>
      <c r="M265" s="262"/>
      <c r="N265" s="262"/>
      <c r="O265" s="305"/>
      <c r="P265" s="308"/>
      <c r="Q265" s="262"/>
      <c r="R265" s="262"/>
      <c r="S265" s="263">
        <f t="shared" si="18"/>
        <v>83.13953488372091</v>
      </c>
      <c r="T265" s="264">
        <f t="shared" si="19"/>
        <v>1</v>
      </c>
      <c r="U265" s="264"/>
      <c r="V265" s="302">
        <f t="shared" si="21"/>
        <v>-1116.993994528044</v>
      </c>
      <c r="W265" s="322">
        <f t="shared" si="20"/>
        <v>83.13953488372091</v>
      </c>
    </row>
    <row r="266" spans="1:23" s="14" customFormat="1" ht="12.75">
      <c r="A266" s="321">
        <v>262</v>
      </c>
      <c r="B266" s="298">
        <v>259</v>
      </c>
      <c r="C266" s="314" t="s">
        <v>227</v>
      </c>
      <c r="D266" s="314" t="s">
        <v>269</v>
      </c>
      <c r="E266" s="304"/>
      <c r="F266" s="262"/>
      <c r="G266" s="262"/>
      <c r="H266" s="262">
        <v>82.78</v>
      </c>
      <c r="I266" s="262"/>
      <c r="J266" s="262"/>
      <c r="K266" s="262"/>
      <c r="L266" s="262"/>
      <c r="M266" s="262"/>
      <c r="N266" s="262"/>
      <c r="O266" s="305"/>
      <c r="P266" s="262"/>
      <c r="Q266" s="262"/>
      <c r="R266" s="262"/>
      <c r="S266" s="263">
        <f t="shared" si="18"/>
        <v>82.78</v>
      </c>
      <c r="T266" s="264">
        <f t="shared" si="19"/>
        <v>1</v>
      </c>
      <c r="U266" s="264">
        <v>1</v>
      </c>
      <c r="V266" s="302">
        <f t="shared" si="21"/>
        <v>-1117.3535294117648</v>
      </c>
      <c r="W266" s="322">
        <f t="shared" si="20"/>
        <v>82.78</v>
      </c>
    </row>
    <row r="267" spans="1:23" s="14" customFormat="1" ht="12.75">
      <c r="A267" s="321">
        <v>263</v>
      </c>
      <c r="B267" s="298">
        <v>260</v>
      </c>
      <c r="C267" s="314" t="s">
        <v>270</v>
      </c>
      <c r="D267" s="314" t="s">
        <v>271</v>
      </c>
      <c r="E267" s="304"/>
      <c r="F267" s="262"/>
      <c r="G267" s="262"/>
      <c r="H267" s="262"/>
      <c r="I267" s="262"/>
      <c r="J267" s="262">
        <v>82.59</v>
      </c>
      <c r="K267" s="262"/>
      <c r="L267" s="262"/>
      <c r="M267" s="262"/>
      <c r="N267" s="262"/>
      <c r="O267" s="305"/>
      <c r="P267" s="262"/>
      <c r="Q267" s="262"/>
      <c r="R267" s="262"/>
      <c r="S267" s="263">
        <f t="shared" si="18"/>
        <v>82.59</v>
      </c>
      <c r="T267" s="264">
        <f t="shared" si="19"/>
        <v>1</v>
      </c>
      <c r="U267" s="264">
        <v>1</v>
      </c>
      <c r="V267" s="302">
        <f t="shared" si="21"/>
        <v>-1117.543529411765</v>
      </c>
      <c r="W267" s="322">
        <f t="shared" si="20"/>
        <v>82.59</v>
      </c>
    </row>
    <row r="268" spans="1:23" s="14" customFormat="1" ht="12.75">
      <c r="A268" s="321">
        <v>264</v>
      </c>
      <c r="B268" s="298">
        <v>261</v>
      </c>
      <c r="C268" s="310" t="s">
        <v>272</v>
      </c>
      <c r="D268" s="310" t="s">
        <v>16</v>
      </c>
      <c r="E268" s="313"/>
      <c r="F268" s="262"/>
      <c r="G268" s="262"/>
      <c r="H268" s="262">
        <v>82.36</v>
      </c>
      <c r="I268" s="262"/>
      <c r="J268" s="262"/>
      <c r="K268" s="262"/>
      <c r="L268" s="262"/>
      <c r="M268" s="262"/>
      <c r="N268" s="262"/>
      <c r="O268" s="305"/>
      <c r="P268" s="262"/>
      <c r="Q268" s="262"/>
      <c r="R268" s="262"/>
      <c r="S268" s="263">
        <f t="shared" si="18"/>
        <v>82.36</v>
      </c>
      <c r="T268" s="264">
        <f t="shared" si="19"/>
        <v>1</v>
      </c>
      <c r="U268" s="264"/>
      <c r="V268" s="302">
        <f t="shared" si="21"/>
        <v>-1117.773529411765</v>
      </c>
      <c r="W268" s="322">
        <f t="shared" si="20"/>
        <v>82.36</v>
      </c>
    </row>
    <row r="269" spans="1:23" s="14" customFormat="1" ht="12.75">
      <c r="A269" s="321">
        <v>265</v>
      </c>
      <c r="B269" s="298">
        <v>308</v>
      </c>
      <c r="C269" s="314" t="s">
        <v>316</v>
      </c>
      <c r="D269" s="314" t="s">
        <v>150</v>
      </c>
      <c r="E269" s="304"/>
      <c r="F269" s="262"/>
      <c r="G269" s="262"/>
      <c r="H269" s="262">
        <v>52.69</v>
      </c>
      <c r="I269" s="262"/>
      <c r="J269" s="262"/>
      <c r="K269" s="262"/>
      <c r="L269" s="262"/>
      <c r="M269" s="262"/>
      <c r="N269" s="262"/>
      <c r="O269" s="305"/>
      <c r="P269" s="262"/>
      <c r="Q269" s="262"/>
      <c r="R269" s="262">
        <v>29.03</v>
      </c>
      <c r="S269" s="263">
        <f t="shared" si="18"/>
        <v>81.72</v>
      </c>
      <c r="T269" s="264">
        <f t="shared" si="19"/>
        <v>2</v>
      </c>
      <c r="U269" s="264"/>
      <c r="V269" s="302">
        <f t="shared" si="21"/>
        <v>-1118.4135294117648</v>
      </c>
      <c r="W269" s="322">
        <f t="shared" si="20"/>
        <v>40.86</v>
      </c>
    </row>
    <row r="270" spans="1:23" s="14" customFormat="1" ht="12.75">
      <c r="A270" s="321">
        <v>266</v>
      </c>
      <c r="B270" s="298">
        <v>263</v>
      </c>
      <c r="C270" s="310" t="s">
        <v>496</v>
      </c>
      <c r="D270" s="310" t="s">
        <v>117</v>
      </c>
      <c r="E270" s="304"/>
      <c r="F270" s="318"/>
      <c r="G270" s="262"/>
      <c r="H270" s="262"/>
      <c r="I270" s="262"/>
      <c r="J270" s="262"/>
      <c r="K270" s="262"/>
      <c r="L270" s="262"/>
      <c r="M270" s="262"/>
      <c r="N270" s="262"/>
      <c r="O270" s="305">
        <v>80.38</v>
      </c>
      <c r="P270" s="262"/>
      <c r="Q270" s="262"/>
      <c r="R270" s="262"/>
      <c r="S270" s="263">
        <f t="shared" si="18"/>
        <v>80.38</v>
      </c>
      <c r="T270" s="264">
        <f t="shared" si="19"/>
        <v>1</v>
      </c>
      <c r="U270" s="264"/>
      <c r="V270" s="302">
        <f t="shared" si="21"/>
        <v>-1119.7535294117647</v>
      </c>
      <c r="W270" s="322">
        <f t="shared" si="20"/>
        <v>80.38</v>
      </c>
    </row>
    <row r="271" spans="1:23" s="14" customFormat="1" ht="12.75">
      <c r="A271" s="321">
        <v>267</v>
      </c>
      <c r="B271" s="298">
        <v>264</v>
      </c>
      <c r="C271" s="314" t="s">
        <v>276</v>
      </c>
      <c r="D271" s="314" t="s">
        <v>101</v>
      </c>
      <c r="E271" s="304"/>
      <c r="F271" s="262">
        <v>80.33632286995514</v>
      </c>
      <c r="G271" s="262"/>
      <c r="H271" s="262"/>
      <c r="I271" s="262"/>
      <c r="J271" s="262"/>
      <c r="K271" s="262"/>
      <c r="L271" s="262"/>
      <c r="M271" s="262"/>
      <c r="N271" s="262"/>
      <c r="O271" s="305"/>
      <c r="P271" s="262"/>
      <c r="Q271" s="262"/>
      <c r="R271" s="262"/>
      <c r="S271" s="263">
        <f t="shared" si="18"/>
        <v>80.33632286995514</v>
      </c>
      <c r="T271" s="264">
        <f t="shared" si="19"/>
        <v>1</v>
      </c>
      <c r="U271" s="264">
        <v>1</v>
      </c>
      <c r="V271" s="302">
        <f t="shared" si="21"/>
        <v>-1119.7972065418096</v>
      </c>
      <c r="W271" s="322">
        <f t="shared" si="20"/>
        <v>80.33632286995514</v>
      </c>
    </row>
    <row r="272" spans="1:23" s="14" customFormat="1" ht="12.75">
      <c r="A272" s="321">
        <v>268</v>
      </c>
      <c r="B272" s="298">
        <v>265</v>
      </c>
      <c r="C272" s="314" t="s">
        <v>277</v>
      </c>
      <c r="D272" s="314" t="s">
        <v>278</v>
      </c>
      <c r="E272" s="304"/>
      <c r="F272" s="262"/>
      <c r="G272" s="262"/>
      <c r="H272" s="262"/>
      <c r="I272" s="262"/>
      <c r="J272" s="262">
        <v>80.3</v>
      </c>
      <c r="K272" s="262"/>
      <c r="L272" s="262"/>
      <c r="M272" s="262"/>
      <c r="N272" s="262"/>
      <c r="O272" s="305"/>
      <c r="P272" s="262"/>
      <c r="Q272" s="262"/>
      <c r="R272" s="262"/>
      <c r="S272" s="263">
        <f t="shared" si="18"/>
        <v>80.3</v>
      </c>
      <c r="T272" s="264">
        <f t="shared" si="19"/>
        <v>1</v>
      </c>
      <c r="U272" s="264">
        <v>1</v>
      </c>
      <c r="V272" s="302">
        <f t="shared" si="21"/>
        <v>-1119.8335294117649</v>
      </c>
      <c r="W272" s="322">
        <f t="shared" si="20"/>
        <v>80.3</v>
      </c>
    </row>
    <row r="273" spans="1:23" s="14" customFormat="1" ht="12.75">
      <c r="A273" s="321">
        <v>269</v>
      </c>
      <c r="B273" s="298">
        <v>266</v>
      </c>
      <c r="C273" s="314" t="s">
        <v>279</v>
      </c>
      <c r="D273" s="314" t="s">
        <v>209</v>
      </c>
      <c r="E273" s="304">
        <v>94</v>
      </c>
      <c r="F273" s="262"/>
      <c r="G273" s="262"/>
      <c r="H273" s="262"/>
      <c r="I273" s="262">
        <v>80.08</v>
      </c>
      <c r="J273" s="262"/>
      <c r="K273" s="262"/>
      <c r="L273" s="262"/>
      <c r="M273" s="262"/>
      <c r="N273" s="262"/>
      <c r="O273" s="305"/>
      <c r="P273" s="308"/>
      <c r="Q273" s="262"/>
      <c r="R273" s="262"/>
      <c r="S273" s="263">
        <f t="shared" si="18"/>
        <v>80.08</v>
      </c>
      <c r="T273" s="264">
        <f t="shared" si="19"/>
        <v>1</v>
      </c>
      <c r="U273" s="264"/>
      <c r="V273" s="302">
        <f t="shared" si="21"/>
        <v>-1120.0535294117649</v>
      </c>
      <c r="W273" s="322">
        <f t="shared" si="20"/>
        <v>80.08</v>
      </c>
    </row>
    <row r="274" spans="1:23" s="14" customFormat="1" ht="12.75">
      <c r="A274" s="321">
        <v>270</v>
      </c>
      <c r="B274" s="298">
        <v>267</v>
      </c>
      <c r="C274" s="314" t="s">
        <v>206</v>
      </c>
      <c r="D274" s="314" t="s">
        <v>271</v>
      </c>
      <c r="E274" s="304">
        <v>81</v>
      </c>
      <c r="F274" s="262"/>
      <c r="G274" s="262"/>
      <c r="H274" s="262"/>
      <c r="I274" s="262"/>
      <c r="J274" s="262"/>
      <c r="K274" s="262"/>
      <c r="L274" s="262"/>
      <c r="M274" s="262"/>
      <c r="N274" s="262"/>
      <c r="O274" s="305"/>
      <c r="P274" s="262"/>
      <c r="Q274" s="262">
        <v>80.06</v>
      </c>
      <c r="R274" s="262"/>
      <c r="S274" s="263">
        <f t="shared" si="18"/>
        <v>80.06</v>
      </c>
      <c r="T274" s="264">
        <f t="shared" si="19"/>
        <v>1</v>
      </c>
      <c r="U274" s="264">
        <v>1</v>
      </c>
      <c r="V274" s="302">
        <f t="shared" si="21"/>
        <v>-1120.0735294117649</v>
      </c>
      <c r="W274" s="322">
        <f t="shared" si="20"/>
        <v>80.06</v>
      </c>
    </row>
    <row r="275" spans="1:23" s="14" customFormat="1" ht="12.75">
      <c r="A275" s="321">
        <v>271</v>
      </c>
      <c r="B275" s="298">
        <v>268</v>
      </c>
      <c r="C275" s="310" t="s">
        <v>280</v>
      </c>
      <c r="D275" s="310" t="s">
        <v>281</v>
      </c>
      <c r="E275" s="304"/>
      <c r="F275" s="262"/>
      <c r="G275" s="262">
        <v>78.79</v>
      </c>
      <c r="H275" s="262"/>
      <c r="I275" s="262"/>
      <c r="J275" s="262"/>
      <c r="K275" s="262"/>
      <c r="L275" s="262"/>
      <c r="M275" s="262"/>
      <c r="N275" s="262"/>
      <c r="O275" s="305"/>
      <c r="P275" s="262"/>
      <c r="Q275" s="262"/>
      <c r="R275" s="262"/>
      <c r="S275" s="263">
        <f t="shared" si="18"/>
        <v>78.79</v>
      </c>
      <c r="T275" s="264">
        <f t="shared" si="19"/>
        <v>1</v>
      </c>
      <c r="U275" s="264"/>
      <c r="V275" s="302">
        <f t="shared" si="21"/>
        <v>-1121.3435294117648</v>
      </c>
      <c r="W275" s="322">
        <f t="shared" si="20"/>
        <v>78.79</v>
      </c>
    </row>
    <row r="276" spans="1:23" s="14" customFormat="1" ht="12.75">
      <c r="A276" s="321">
        <v>272</v>
      </c>
      <c r="B276" s="298">
        <v>269</v>
      </c>
      <c r="C276" s="310" t="s">
        <v>200</v>
      </c>
      <c r="D276" s="310" t="s">
        <v>62</v>
      </c>
      <c r="E276" s="304"/>
      <c r="F276" s="262"/>
      <c r="G276" s="262"/>
      <c r="H276" s="262">
        <v>78.54</v>
      </c>
      <c r="I276" s="262"/>
      <c r="J276" s="262"/>
      <c r="K276" s="262"/>
      <c r="L276" s="262"/>
      <c r="M276" s="262"/>
      <c r="N276" s="262"/>
      <c r="O276" s="305"/>
      <c r="P276" s="262"/>
      <c r="Q276" s="262"/>
      <c r="R276" s="262"/>
      <c r="S276" s="263">
        <f t="shared" si="18"/>
        <v>78.54</v>
      </c>
      <c r="T276" s="264">
        <f t="shared" si="19"/>
        <v>1</v>
      </c>
      <c r="U276" s="264"/>
      <c r="V276" s="302">
        <f t="shared" si="21"/>
        <v>-1121.5935294117648</v>
      </c>
      <c r="W276" s="322">
        <f t="shared" si="20"/>
        <v>78.54</v>
      </c>
    </row>
    <row r="277" spans="1:23" s="14" customFormat="1" ht="12.75">
      <c r="A277" s="321">
        <v>273</v>
      </c>
      <c r="B277" s="298">
        <v>270</v>
      </c>
      <c r="C277" s="310" t="s">
        <v>314</v>
      </c>
      <c r="D277" s="310" t="s">
        <v>34</v>
      </c>
      <c r="E277" s="304"/>
      <c r="F277" s="318"/>
      <c r="G277" s="262"/>
      <c r="H277" s="262"/>
      <c r="I277" s="262"/>
      <c r="J277" s="262"/>
      <c r="K277" s="262"/>
      <c r="L277" s="262"/>
      <c r="M277" s="262"/>
      <c r="N277" s="262"/>
      <c r="O277" s="305">
        <v>78.35</v>
      </c>
      <c r="P277" s="262"/>
      <c r="Q277" s="262"/>
      <c r="R277" s="262"/>
      <c r="S277" s="263">
        <f t="shared" si="18"/>
        <v>78.35</v>
      </c>
      <c r="T277" s="264">
        <f t="shared" si="19"/>
        <v>1</v>
      </c>
      <c r="U277" s="264"/>
      <c r="V277" s="302">
        <f t="shared" si="21"/>
        <v>-1121.783529411765</v>
      </c>
      <c r="W277" s="322">
        <f t="shared" si="20"/>
        <v>78.35</v>
      </c>
    </row>
    <row r="278" spans="1:23" s="14" customFormat="1" ht="12.75">
      <c r="A278" s="321">
        <v>274</v>
      </c>
      <c r="B278" s="298">
        <v>271</v>
      </c>
      <c r="C278" s="310" t="s">
        <v>204</v>
      </c>
      <c r="D278" s="310" t="s">
        <v>282</v>
      </c>
      <c r="E278" s="313">
        <v>94</v>
      </c>
      <c r="F278" s="262"/>
      <c r="G278" s="262"/>
      <c r="H278" s="262"/>
      <c r="I278" s="262">
        <v>78.02</v>
      </c>
      <c r="J278" s="262"/>
      <c r="K278" s="262"/>
      <c r="L278" s="262"/>
      <c r="M278" s="262"/>
      <c r="N278" s="262"/>
      <c r="O278" s="305"/>
      <c r="P278" s="262"/>
      <c r="Q278" s="262"/>
      <c r="R278" s="262"/>
      <c r="S278" s="263">
        <f t="shared" si="18"/>
        <v>78.02</v>
      </c>
      <c r="T278" s="264">
        <f t="shared" si="19"/>
        <v>1</v>
      </c>
      <c r="U278" s="264"/>
      <c r="V278" s="302">
        <f t="shared" si="21"/>
        <v>-1122.1135294117648</v>
      </c>
      <c r="W278" s="322">
        <f t="shared" si="20"/>
        <v>78.02</v>
      </c>
    </row>
    <row r="279" spans="1:23" s="14" customFormat="1" ht="12.75">
      <c r="A279" s="321">
        <v>275</v>
      </c>
      <c r="B279" s="298">
        <v>272</v>
      </c>
      <c r="C279" s="310" t="s">
        <v>283</v>
      </c>
      <c r="D279" s="310" t="s">
        <v>62</v>
      </c>
      <c r="E279" s="304">
        <v>77</v>
      </c>
      <c r="F279" s="262"/>
      <c r="G279" s="262"/>
      <c r="H279" s="262"/>
      <c r="I279" s="262">
        <v>77.45</v>
      </c>
      <c r="J279" s="262"/>
      <c r="K279" s="262"/>
      <c r="L279" s="262"/>
      <c r="M279" s="262"/>
      <c r="N279" s="262"/>
      <c r="O279" s="305"/>
      <c r="P279" s="262"/>
      <c r="Q279" s="262"/>
      <c r="R279" s="262"/>
      <c r="S279" s="263">
        <f t="shared" si="18"/>
        <v>77.45</v>
      </c>
      <c r="T279" s="264">
        <f t="shared" si="19"/>
        <v>1</v>
      </c>
      <c r="U279" s="264"/>
      <c r="V279" s="302">
        <f t="shared" si="21"/>
        <v>-1122.6835294117648</v>
      </c>
      <c r="W279" s="322">
        <f t="shared" si="20"/>
        <v>77.45</v>
      </c>
    </row>
    <row r="280" spans="1:23" s="14" customFormat="1" ht="12.75">
      <c r="A280" s="321">
        <v>276</v>
      </c>
      <c r="B280" s="298">
        <v>273</v>
      </c>
      <c r="C280" s="310" t="s">
        <v>284</v>
      </c>
      <c r="D280" s="310" t="s">
        <v>16</v>
      </c>
      <c r="E280" s="304"/>
      <c r="F280" s="262">
        <v>77.41379310344827</v>
      </c>
      <c r="G280" s="262"/>
      <c r="H280" s="262"/>
      <c r="I280" s="262"/>
      <c r="J280" s="262"/>
      <c r="K280" s="262"/>
      <c r="L280" s="262"/>
      <c r="M280" s="262"/>
      <c r="N280" s="262"/>
      <c r="O280" s="305"/>
      <c r="P280" s="262"/>
      <c r="Q280" s="262"/>
      <c r="R280" s="262"/>
      <c r="S280" s="263">
        <f t="shared" si="18"/>
        <v>77.41379310344827</v>
      </c>
      <c r="T280" s="264">
        <f t="shared" si="19"/>
        <v>1</v>
      </c>
      <c r="U280" s="264"/>
      <c r="V280" s="302">
        <f t="shared" si="21"/>
        <v>-1122.7197363083164</v>
      </c>
      <c r="W280" s="322">
        <f t="shared" si="20"/>
        <v>77.41379310344827</v>
      </c>
    </row>
    <row r="281" spans="1:23" s="14" customFormat="1" ht="12.75">
      <c r="A281" s="321">
        <v>277</v>
      </c>
      <c r="B281" s="298">
        <v>274</v>
      </c>
      <c r="C281" s="310" t="s">
        <v>105</v>
      </c>
      <c r="D281" s="314" t="s">
        <v>285</v>
      </c>
      <c r="E281" s="304">
        <v>91</v>
      </c>
      <c r="F281" s="262"/>
      <c r="G281" s="262"/>
      <c r="H281" s="262"/>
      <c r="I281" s="262">
        <v>76.84</v>
      </c>
      <c r="J281" s="262"/>
      <c r="K281" s="262"/>
      <c r="L281" s="262"/>
      <c r="M281" s="262"/>
      <c r="N281" s="262"/>
      <c r="O281" s="305"/>
      <c r="P281" s="262"/>
      <c r="Q281" s="262"/>
      <c r="R281" s="262"/>
      <c r="S281" s="263">
        <f t="shared" si="18"/>
        <v>76.84</v>
      </c>
      <c r="T281" s="264">
        <f t="shared" si="19"/>
        <v>1</v>
      </c>
      <c r="U281" s="264"/>
      <c r="V281" s="302">
        <f t="shared" si="21"/>
        <v>-1123.293529411765</v>
      </c>
      <c r="W281" s="322">
        <f t="shared" si="20"/>
        <v>76.84</v>
      </c>
    </row>
    <row r="282" spans="1:23" s="14" customFormat="1" ht="12.75">
      <c r="A282" s="321">
        <v>278</v>
      </c>
      <c r="B282" s="298">
        <v>275</v>
      </c>
      <c r="C282" s="310" t="s">
        <v>286</v>
      </c>
      <c r="D282" s="310" t="s">
        <v>43</v>
      </c>
      <c r="E282" s="304"/>
      <c r="F282" s="262"/>
      <c r="G282" s="262">
        <v>76.56</v>
      </c>
      <c r="H282" s="262"/>
      <c r="I282" s="262"/>
      <c r="J282" s="262"/>
      <c r="K282" s="262"/>
      <c r="L282" s="262"/>
      <c r="M282" s="262"/>
      <c r="N282" s="262"/>
      <c r="O282" s="305"/>
      <c r="P282" s="262"/>
      <c r="Q282" s="262"/>
      <c r="R282" s="262"/>
      <c r="S282" s="263">
        <f t="shared" si="18"/>
        <v>76.56</v>
      </c>
      <c r="T282" s="264">
        <f t="shared" si="19"/>
        <v>1</v>
      </c>
      <c r="U282" s="264"/>
      <c r="V282" s="302">
        <f t="shared" si="21"/>
        <v>-1123.5735294117649</v>
      </c>
      <c r="W282" s="322">
        <f t="shared" si="20"/>
        <v>76.56</v>
      </c>
    </row>
    <row r="283" spans="1:23" s="14" customFormat="1" ht="12.75">
      <c r="A283" s="321">
        <v>279</v>
      </c>
      <c r="B283" s="298">
        <v>276</v>
      </c>
      <c r="C283" s="310" t="s">
        <v>287</v>
      </c>
      <c r="D283" s="310" t="s">
        <v>77</v>
      </c>
      <c r="E283" s="304"/>
      <c r="F283" s="262"/>
      <c r="G283" s="262"/>
      <c r="H283" s="262">
        <v>75.15</v>
      </c>
      <c r="I283" s="262"/>
      <c r="J283" s="262"/>
      <c r="K283" s="262"/>
      <c r="L283" s="262"/>
      <c r="M283" s="262"/>
      <c r="N283" s="262"/>
      <c r="O283" s="305"/>
      <c r="P283" s="262"/>
      <c r="Q283" s="262"/>
      <c r="R283" s="262"/>
      <c r="S283" s="263">
        <f t="shared" si="18"/>
        <v>75.15</v>
      </c>
      <c r="T283" s="264">
        <f t="shared" si="19"/>
        <v>1</v>
      </c>
      <c r="U283" s="264"/>
      <c r="V283" s="302">
        <f t="shared" si="21"/>
        <v>-1124.9835294117647</v>
      </c>
      <c r="W283" s="322">
        <f t="shared" si="20"/>
        <v>75.15</v>
      </c>
    </row>
    <row r="284" spans="1:23" s="14" customFormat="1" ht="12.75">
      <c r="A284" s="321">
        <v>280</v>
      </c>
      <c r="B284" s="298">
        <v>277</v>
      </c>
      <c r="C284" s="310" t="s">
        <v>288</v>
      </c>
      <c r="D284" s="310" t="s">
        <v>77</v>
      </c>
      <c r="E284" s="304">
        <v>77</v>
      </c>
      <c r="F284" s="262"/>
      <c r="G284" s="262"/>
      <c r="H284" s="262">
        <v>74.73</v>
      </c>
      <c r="I284" s="262"/>
      <c r="J284" s="262"/>
      <c r="K284" s="262"/>
      <c r="L284" s="262"/>
      <c r="M284" s="262"/>
      <c r="N284" s="262"/>
      <c r="O284" s="301"/>
      <c r="P284" s="262"/>
      <c r="Q284" s="262"/>
      <c r="R284" s="262"/>
      <c r="S284" s="263">
        <f t="shared" si="18"/>
        <v>74.73</v>
      </c>
      <c r="T284" s="264">
        <f t="shared" si="19"/>
        <v>1</v>
      </c>
      <c r="U284" s="264"/>
      <c r="V284" s="302">
        <f t="shared" si="21"/>
        <v>-1125.4035294117648</v>
      </c>
      <c r="W284" s="322">
        <f t="shared" si="20"/>
        <v>74.73</v>
      </c>
    </row>
    <row r="285" spans="1:23" s="14" customFormat="1" ht="12.75">
      <c r="A285" s="321">
        <v>281</v>
      </c>
      <c r="B285" s="298">
        <v>278</v>
      </c>
      <c r="C285" s="314" t="s">
        <v>289</v>
      </c>
      <c r="D285" s="314" t="s">
        <v>177</v>
      </c>
      <c r="E285" s="317"/>
      <c r="F285" s="262"/>
      <c r="G285" s="262"/>
      <c r="H285" s="262"/>
      <c r="I285" s="262"/>
      <c r="J285" s="262"/>
      <c r="K285" s="262">
        <v>73.49</v>
      </c>
      <c r="L285" s="262"/>
      <c r="M285" s="262"/>
      <c r="N285" s="262"/>
      <c r="O285" s="305"/>
      <c r="P285" s="262"/>
      <c r="Q285" s="262"/>
      <c r="R285" s="262"/>
      <c r="S285" s="263">
        <f t="shared" si="18"/>
        <v>73.49</v>
      </c>
      <c r="T285" s="264">
        <f t="shared" si="19"/>
        <v>1</v>
      </c>
      <c r="U285" s="264"/>
      <c r="V285" s="302">
        <f t="shared" si="21"/>
        <v>-1126.6435294117648</v>
      </c>
      <c r="W285" s="322">
        <f t="shared" si="20"/>
        <v>73.49</v>
      </c>
    </row>
    <row r="286" spans="1:23" s="14" customFormat="1" ht="12.75">
      <c r="A286" s="321">
        <v>282</v>
      </c>
      <c r="B286" s="298">
        <v>279</v>
      </c>
      <c r="C286" s="310" t="s">
        <v>290</v>
      </c>
      <c r="D286" s="310" t="s">
        <v>91</v>
      </c>
      <c r="E286" s="304"/>
      <c r="F286" s="262"/>
      <c r="G286" s="262"/>
      <c r="H286" s="262"/>
      <c r="I286" s="262"/>
      <c r="J286" s="262">
        <v>72.68</v>
      </c>
      <c r="K286" s="262"/>
      <c r="L286" s="262"/>
      <c r="M286" s="262"/>
      <c r="N286" s="262"/>
      <c r="O286" s="301"/>
      <c r="P286" s="262"/>
      <c r="Q286" s="262"/>
      <c r="R286" s="262"/>
      <c r="S286" s="263">
        <f t="shared" si="18"/>
        <v>72.68</v>
      </c>
      <c r="T286" s="264">
        <f t="shared" si="19"/>
        <v>1</v>
      </c>
      <c r="U286" s="264"/>
      <c r="V286" s="302">
        <f t="shared" si="21"/>
        <v>-1127.4535294117647</v>
      </c>
      <c r="W286" s="322">
        <f t="shared" si="20"/>
        <v>72.68</v>
      </c>
    </row>
    <row r="287" spans="1:23" s="14" customFormat="1" ht="12.75">
      <c r="A287" s="321">
        <v>283</v>
      </c>
      <c r="B287" s="298">
        <v>280</v>
      </c>
      <c r="C287" s="314" t="s">
        <v>289</v>
      </c>
      <c r="D287" s="314" t="s">
        <v>292</v>
      </c>
      <c r="E287" s="317"/>
      <c r="F287" s="262"/>
      <c r="G287" s="262"/>
      <c r="H287" s="262"/>
      <c r="I287" s="262"/>
      <c r="J287" s="262"/>
      <c r="K287" s="262"/>
      <c r="L287" s="262">
        <v>69.73</v>
      </c>
      <c r="M287" s="262"/>
      <c r="N287" s="262"/>
      <c r="O287" s="305"/>
      <c r="P287" s="262"/>
      <c r="Q287" s="262"/>
      <c r="R287" s="262"/>
      <c r="S287" s="263">
        <f t="shared" si="18"/>
        <v>69.73</v>
      </c>
      <c r="T287" s="264">
        <f t="shared" si="19"/>
        <v>1</v>
      </c>
      <c r="U287" s="264"/>
      <c r="V287" s="302">
        <f t="shared" si="21"/>
        <v>-1130.4035294117648</v>
      </c>
      <c r="W287" s="322">
        <f t="shared" si="20"/>
        <v>69.73</v>
      </c>
    </row>
    <row r="288" spans="1:23" s="14" customFormat="1" ht="12.75">
      <c r="A288" s="321">
        <v>284</v>
      </c>
      <c r="B288" s="298">
        <v>281</v>
      </c>
      <c r="C288" s="314" t="s">
        <v>293</v>
      </c>
      <c r="D288" s="314" t="s">
        <v>180</v>
      </c>
      <c r="E288" s="313"/>
      <c r="F288" s="262"/>
      <c r="G288" s="262"/>
      <c r="H288" s="262">
        <v>69.64</v>
      </c>
      <c r="I288" s="262"/>
      <c r="J288" s="262"/>
      <c r="K288" s="262"/>
      <c r="L288" s="262"/>
      <c r="M288" s="262"/>
      <c r="N288" s="262"/>
      <c r="O288" s="305"/>
      <c r="P288" s="262"/>
      <c r="Q288" s="262"/>
      <c r="R288" s="262"/>
      <c r="S288" s="263">
        <f t="shared" si="18"/>
        <v>69.64</v>
      </c>
      <c r="T288" s="264">
        <f t="shared" si="19"/>
        <v>1</v>
      </c>
      <c r="U288" s="264">
        <v>1</v>
      </c>
      <c r="V288" s="302">
        <f t="shared" si="21"/>
        <v>-1130.4935294117647</v>
      </c>
      <c r="W288" s="322">
        <f t="shared" si="20"/>
        <v>69.64</v>
      </c>
    </row>
    <row r="289" spans="1:23" s="14" customFormat="1" ht="12.75">
      <c r="A289" s="321">
        <v>285</v>
      </c>
      <c r="B289" s="298">
        <v>283</v>
      </c>
      <c r="C289" s="314" t="s">
        <v>294</v>
      </c>
      <c r="D289" s="314" t="s">
        <v>219</v>
      </c>
      <c r="E289" s="304"/>
      <c r="F289" s="262"/>
      <c r="G289" s="262"/>
      <c r="H289" s="262"/>
      <c r="I289" s="262"/>
      <c r="J289" s="262"/>
      <c r="K289" s="262"/>
      <c r="L289" s="262"/>
      <c r="M289" s="262">
        <v>69.04</v>
      </c>
      <c r="N289" s="262"/>
      <c r="O289" s="301"/>
      <c r="P289" s="262"/>
      <c r="Q289" s="262"/>
      <c r="R289" s="262"/>
      <c r="S289" s="263">
        <f t="shared" si="18"/>
        <v>69.04</v>
      </c>
      <c r="T289" s="264">
        <f t="shared" si="19"/>
        <v>1</v>
      </c>
      <c r="U289" s="264"/>
      <c r="V289" s="302">
        <f t="shared" si="21"/>
        <v>-1131.0935294117648</v>
      </c>
      <c r="W289" s="322">
        <f t="shared" si="20"/>
        <v>69.04</v>
      </c>
    </row>
    <row r="290" spans="1:23" s="14" customFormat="1" ht="12.75">
      <c r="A290" s="321">
        <v>286</v>
      </c>
      <c r="B290" s="298">
        <v>284</v>
      </c>
      <c r="C290" s="310" t="s">
        <v>295</v>
      </c>
      <c r="D290" s="310" t="s">
        <v>137</v>
      </c>
      <c r="E290" s="304"/>
      <c r="F290" s="262"/>
      <c r="G290" s="262"/>
      <c r="H290" s="262"/>
      <c r="I290" s="262"/>
      <c r="J290" s="262">
        <v>68.18</v>
      </c>
      <c r="K290" s="262"/>
      <c r="L290" s="262"/>
      <c r="M290" s="262"/>
      <c r="N290" s="262"/>
      <c r="O290" s="305"/>
      <c r="P290" s="262"/>
      <c r="Q290" s="262"/>
      <c r="R290" s="262"/>
      <c r="S290" s="263">
        <f t="shared" si="18"/>
        <v>68.18</v>
      </c>
      <c r="T290" s="264">
        <f t="shared" si="19"/>
        <v>1</v>
      </c>
      <c r="U290" s="264"/>
      <c r="V290" s="302">
        <f t="shared" si="21"/>
        <v>-1131.9535294117647</v>
      </c>
      <c r="W290" s="322">
        <f t="shared" si="20"/>
        <v>68.18</v>
      </c>
    </row>
    <row r="291" spans="1:23" s="14" customFormat="1" ht="12.75">
      <c r="A291" s="321">
        <v>287</v>
      </c>
      <c r="B291" s="298"/>
      <c r="C291" s="310" t="s">
        <v>314</v>
      </c>
      <c r="D291" s="310" t="s">
        <v>111</v>
      </c>
      <c r="E291" s="304"/>
      <c r="F291" s="318"/>
      <c r="G291" s="262"/>
      <c r="H291" s="262"/>
      <c r="I291" s="262"/>
      <c r="J291" s="262"/>
      <c r="K291" s="262"/>
      <c r="L291" s="262"/>
      <c r="M291" s="262"/>
      <c r="N291" s="262"/>
      <c r="O291" s="305"/>
      <c r="P291" s="262"/>
      <c r="Q291" s="262"/>
      <c r="R291" s="262">
        <v>67.88</v>
      </c>
      <c r="S291" s="263">
        <f t="shared" si="18"/>
        <v>67.88</v>
      </c>
      <c r="T291" s="264">
        <f t="shared" si="19"/>
        <v>1</v>
      </c>
      <c r="U291" s="264"/>
      <c r="V291" s="302">
        <f t="shared" si="21"/>
        <v>-1132.2535294117647</v>
      </c>
      <c r="W291" s="322">
        <f t="shared" si="20"/>
        <v>67.88</v>
      </c>
    </row>
    <row r="292" spans="1:23" s="14" customFormat="1" ht="12.75">
      <c r="A292" s="321">
        <v>288</v>
      </c>
      <c r="B292" s="298">
        <v>285</v>
      </c>
      <c r="C292" s="310" t="s">
        <v>88</v>
      </c>
      <c r="D292" s="310" t="s">
        <v>197</v>
      </c>
      <c r="E292" s="304"/>
      <c r="F292" s="262">
        <v>67.22222222222221</v>
      </c>
      <c r="G292" s="262"/>
      <c r="H292" s="262"/>
      <c r="I292" s="262"/>
      <c r="J292" s="262"/>
      <c r="K292" s="262"/>
      <c r="L292" s="262"/>
      <c r="M292" s="262"/>
      <c r="N292" s="262"/>
      <c r="O292" s="305"/>
      <c r="P292" s="262"/>
      <c r="Q292" s="262"/>
      <c r="R292" s="262"/>
      <c r="S292" s="263">
        <f t="shared" si="18"/>
        <v>67.22222222222221</v>
      </c>
      <c r="T292" s="264">
        <f t="shared" si="19"/>
        <v>1</v>
      </c>
      <c r="U292" s="264"/>
      <c r="V292" s="302">
        <f t="shared" si="21"/>
        <v>-1132.9113071895426</v>
      </c>
      <c r="W292" s="322">
        <f t="shared" si="20"/>
        <v>67.22222222222221</v>
      </c>
    </row>
    <row r="293" spans="1:23" s="14" customFormat="1" ht="12.75">
      <c r="A293" s="321">
        <v>289</v>
      </c>
      <c r="B293" s="298">
        <v>286</v>
      </c>
      <c r="C293" s="310" t="s">
        <v>296</v>
      </c>
      <c r="D293" s="310" t="s">
        <v>137</v>
      </c>
      <c r="E293" s="304"/>
      <c r="F293" s="262"/>
      <c r="G293" s="262"/>
      <c r="H293" s="262">
        <v>67.1</v>
      </c>
      <c r="I293" s="262"/>
      <c r="J293" s="262"/>
      <c r="K293" s="262"/>
      <c r="L293" s="262"/>
      <c r="M293" s="262"/>
      <c r="N293" s="262"/>
      <c r="O293" s="305"/>
      <c r="P293" s="262"/>
      <c r="Q293" s="262"/>
      <c r="R293" s="262"/>
      <c r="S293" s="263">
        <f t="shared" si="18"/>
        <v>67.1</v>
      </c>
      <c r="T293" s="264">
        <f t="shared" si="19"/>
        <v>1</v>
      </c>
      <c r="U293" s="264"/>
      <c r="V293" s="302">
        <f t="shared" si="21"/>
        <v>-1133.033529411765</v>
      </c>
      <c r="W293" s="322">
        <f t="shared" si="20"/>
        <v>67.1</v>
      </c>
    </row>
    <row r="294" spans="1:23" s="14" customFormat="1" ht="12.75">
      <c r="A294" s="321">
        <v>290</v>
      </c>
      <c r="B294" s="298">
        <v>287</v>
      </c>
      <c r="C294" s="310" t="s">
        <v>297</v>
      </c>
      <c r="D294" s="310" t="s">
        <v>43</v>
      </c>
      <c r="E294" s="304"/>
      <c r="F294" s="262"/>
      <c r="G294" s="262"/>
      <c r="H294" s="262">
        <v>66.68</v>
      </c>
      <c r="I294" s="262"/>
      <c r="J294" s="262"/>
      <c r="K294" s="262"/>
      <c r="L294" s="262"/>
      <c r="M294" s="262"/>
      <c r="N294" s="262"/>
      <c r="O294" s="305"/>
      <c r="P294" s="262"/>
      <c r="Q294" s="262"/>
      <c r="R294" s="262"/>
      <c r="S294" s="263">
        <f t="shared" si="18"/>
        <v>66.68</v>
      </c>
      <c r="T294" s="264">
        <f t="shared" si="19"/>
        <v>1</v>
      </c>
      <c r="U294" s="264"/>
      <c r="V294" s="302">
        <f t="shared" si="21"/>
        <v>-1133.4535294117647</v>
      </c>
      <c r="W294" s="322">
        <f t="shared" si="20"/>
        <v>66.68</v>
      </c>
    </row>
    <row r="295" spans="1:23" s="14" customFormat="1" ht="12.75">
      <c r="A295" s="321">
        <v>291</v>
      </c>
      <c r="B295" s="298">
        <v>288</v>
      </c>
      <c r="C295" s="310" t="s">
        <v>298</v>
      </c>
      <c r="D295" s="310" t="s">
        <v>299</v>
      </c>
      <c r="E295" s="304"/>
      <c r="F295" s="262"/>
      <c r="G295" s="262"/>
      <c r="H295" s="262"/>
      <c r="I295" s="262"/>
      <c r="J295" s="262"/>
      <c r="K295" s="262"/>
      <c r="L295" s="262">
        <v>66.55</v>
      </c>
      <c r="M295" s="262"/>
      <c r="N295" s="262"/>
      <c r="O295" s="305"/>
      <c r="P295" s="262"/>
      <c r="Q295" s="262"/>
      <c r="R295" s="262"/>
      <c r="S295" s="263">
        <f t="shared" si="18"/>
        <v>66.55</v>
      </c>
      <c r="T295" s="264">
        <f t="shared" si="19"/>
        <v>1</v>
      </c>
      <c r="U295" s="264"/>
      <c r="V295" s="302">
        <f t="shared" si="21"/>
        <v>-1133.5835294117649</v>
      </c>
      <c r="W295" s="322">
        <f t="shared" si="20"/>
        <v>66.55</v>
      </c>
    </row>
    <row r="296" spans="1:23" s="14" customFormat="1" ht="12.75">
      <c r="A296" s="321">
        <v>292</v>
      </c>
      <c r="B296" s="298">
        <v>289</v>
      </c>
      <c r="C296" s="310" t="s">
        <v>300</v>
      </c>
      <c r="D296" s="310" t="s">
        <v>28</v>
      </c>
      <c r="E296" s="304"/>
      <c r="F296" s="262"/>
      <c r="G296" s="262"/>
      <c r="H296" s="262">
        <v>66.25</v>
      </c>
      <c r="I296" s="262"/>
      <c r="J296" s="262"/>
      <c r="K296" s="262"/>
      <c r="L296" s="262"/>
      <c r="M296" s="262"/>
      <c r="N296" s="262"/>
      <c r="O296" s="305"/>
      <c r="P296" s="262"/>
      <c r="Q296" s="262"/>
      <c r="R296" s="262"/>
      <c r="S296" s="263">
        <f t="shared" si="18"/>
        <v>66.25</v>
      </c>
      <c r="T296" s="264">
        <f t="shared" si="19"/>
        <v>1</v>
      </c>
      <c r="U296" s="264"/>
      <c r="V296" s="302">
        <f t="shared" si="21"/>
        <v>-1133.8835294117648</v>
      </c>
      <c r="W296" s="322">
        <f t="shared" si="20"/>
        <v>66.25</v>
      </c>
    </row>
    <row r="297" spans="1:23" s="14" customFormat="1" ht="12.75">
      <c r="A297" s="321">
        <v>293</v>
      </c>
      <c r="B297" s="298">
        <v>290</v>
      </c>
      <c r="C297" s="314" t="s">
        <v>301</v>
      </c>
      <c r="D297" s="314" t="s">
        <v>302</v>
      </c>
      <c r="E297" s="304"/>
      <c r="F297" s="262"/>
      <c r="G297" s="262"/>
      <c r="H297" s="262">
        <v>65.83</v>
      </c>
      <c r="I297" s="262"/>
      <c r="J297" s="262"/>
      <c r="K297" s="262"/>
      <c r="L297" s="262"/>
      <c r="M297" s="262"/>
      <c r="N297" s="262"/>
      <c r="O297" s="305"/>
      <c r="P297" s="262"/>
      <c r="Q297" s="262"/>
      <c r="R297" s="262"/>
      <c r="S297" s="263">
        <f t="shared" si="18"/>
        <v>65.83</v>
      </c>
      <c r="T297" s="264">
        <f t="shared" si="19"/>
        <v>1</v>
      </c>
      <c r="U297" s="264">
        <v>1</v>
      </c>
      <c r="V297" s="302">
        <f t="shared" si="21"/>
        <v>-1134.3035294117649</v>
      </c>
      <c r="W297" s="322">
        <f t="shared" si="20"/>
        <v>65.83</v>
      </c>
    </row>
    <row r="298" spans="1:23" s="14" customFormat="1" ht="12.75">
      <c r="A298" s="321">
        <v>294</v>
      </c>
      <c r="B298" s="298">
        <v>291</v>
      </c>
      <c r="C298" s="310" t="s">
        <v>303</v>
      </c>
      <c r="D298" s="310" t="s">
        <v>24</v>
      </c>
      <c r="E298" s="304"/>
      <c r="F298" s="262"/>
      <c r="G298" s="262"/>
      <c r="H298" s="262">
        <v>65.41</v>
      </c>
      <c r="I298" s="262"/>
      <c r="J298" s="262"/>
      <c r="K298" s="262"/>
      <c r="L298" s="262"/>
      <c r="M298" s="262"/>
      <c r="N298" s="262"/>
      <c r="O298" s="305"/>
      <c r="P298" s="262"/>
      <c r="Q298" s="262"/>
      <c r="R298" s="262"/>
      <c r="S298" s="263">
        <f aca="true" t="shared" si="22" ref="S298:S361">SUM(F298:R298)</f>
        <v>65.41</v>
      </c>
      <c r="T298" s="264">
        <f t="shared" si="19"/>
        <v>1</v>
      </c>
      <c r="U298" s="264">
        <v>1</v>
      </c>
      <c r="V298" s="302">
        <f t="shared" si="21"/>
        <v>-1134.7235294117647</v>
      </c>
      <c r="W298" s="322">
        <f t="shared" si="20"/>
        <v>65.41</v>
      </c>
    </row>
    <row r="299" spans="1:23" s="14" customFormat="1" ht="12.75">
      <c r="A299" s="321">
        <v>295</v>
      </c>
      <c r="B299" s="298">
        <v>292</v>
      </c>
      <c r="C299" s="314" t="s">
        <v>46</v>
      </c>
      <c r="D299" s="314" t="s">
        <v>177</v>
      </c>
      <c r="E299" s="304"/>
      <c r="F299" s="262">
        <v>64.36395759717314</v>
      </c>
      <c r="G299" s="262"/>
      <c r="H299" s="262"/>
      <c r="I299" s="262"/>
      <c r="J299" s="262"/>
      <c r="K299" s="262"/>
      <c r="L299" s="262"/>
      <c r="M299" s="262"/>
      <c r="N299" s="262"/>
      <c r="O299" s="305"/>
      <c r="P299" s="262"/>
      <c r="Q299" s="262"/>
      <c r="R299" s="262"/>
      <c r="S299" s="263">
        <f t="shared" si="22"/>
        <v>64.36395759717314</v>
      </c>
      <c r="T299" s="264">
        <f t="shared" si="19"/>
        <v>1</v>
      </c>
      <c r="U299" s="264"/>
      <c r="V299" s="302">
        <f t="shared" si="21"/>
        <v>-1135.7695718145917</v>
      </c>
      <c r="W299" s="322">
        <f t="shared" si="20"/>
        <v>64.36395759717314</v>
      </c>
    </row>
    <row r="300" spans="1:23" s="14" customFormat="1" ht="12.75">
      <c r="A300" s="321">
        <v>296</v>
      </c>
      <c r="B300" s="298">
        <v>293</v>
      </c>
      <c r="C300" s="310" t="s">
        <v>20</v>
      </c>
      <c r="D300" s="310" t="s">
        <v>113</v>
      </c>
      <c r="E300" s="304"/>
      <c r="F300" s="262">
        <v>63.74125874125874</v>
      </c>
      <c r="G300" s="262"/>
      <c r="H300" s="262"/>
      <c r="I300" s="262"/>
      <c r="J300" s="262"/>
      <c r="K300" s="262"/>
      <c r="L300" s="262"/>
      <c r="M300" s="262"/>
      <c r="N300" s="262"/>
      <c r="O300" s="305"/>
      <c r="P300" s="262"/>
      <c r="Q300" s="262"/>
      <c r="R300" s="262"/>
      <c r="S300" s="263">
        <f t="shared" si="22"/>
        <v>63.74125874125874</v>
      </c>
      <c r="T300" s="264">
        <f t="shared" si="19"/>
        <v>1</v>
      </c>
      <c r="U300" s="264"/>
      <c r="V300" s="302">
        <f t="shared" si="21"/>
        <v>-1136.3922706705062</v>
      </c>
      <c r="W300" s="322">
        <f t="shared" si="20"/>
        <v>63.74125874125874</v>
      </c>
    </row>
    <row r="301" spans="1:23" s="14" customFormat="1" ht="12.75">
      <c r="A301" s="321">
        <v>297</v>
      </c>
      <c r="B301" s="298">
        <v>294</v>
      </c>
      <c r="C301" s="310" t="s">
        <v>501</v>
      </c>
      <c r="D301" s="310" t="s">
        <v>18</v>
      </c>
      <c r="E301" s="304"/>
      <c r="F301" s="262"/>
      <c r="G301" s="262"/>
      <c r="H301" s="262"/>
      <c r="I301" s="262"/>
      <c r="J301" s="262"/>
      <c r="K301" s="262"/>
      <c r="L301" s="262"/>
      <c r="M301" s="262"/>
      <c r="N301" s="262"/>
      <c r="O301" s="305"/>
      <c r="P301" s="262">
        <v>63.61</v>
      </c>
      <c r="Q301" s="262"/>
      <c r="R301" s="262"/>
      <c r="S301" s="263">
        <f t="shared" si="22"/>
        <v>63.61</v>
      </c>
      <c r="T301" s="264">
        <f t="shared" si="19"/>
        <v>1</v>
      </c>
      <c r="U301" s="264"/>
      <c r="V301" s="302">
        <f t="shared" si="21"/>
        <v>-1136.523529411765</v>
      </c>
      <c r="W301" s="322">
        <f t="shared" si="20"/>
        <v>63.61</v>
      </c>
    </row>
    <row r="302" spans="1:23" s="14" customFormat="1" ht="12.75">
      <c r="A302" s="321">
        <v>298</v>
      </c>
      <c r="B302" s="298">
        <v>295</v>
      </c>
      <c r="C302" s="310" t="s">
        <v>159</v>
      </c>
      <c r="D302" s="310" t="s">
        <v>506</v>
      </c>
      <c r="E302" s="304"/>
      <c r="F302" s="262"/>
      <c r="G302" s="262"/>
      <c r="H302" s="262"/>
      <c r="I302" s="262"/>
      <c r="J302" s="262"/>
      <c r="K302" s="262"/>
      <c r="L302" s="262"/>
      <c r="M302" s="262"/>
      <c r="N302" s="262"/>
      <c r="O302" s="305"/>
      <c r="P302" s="262">
        <v>63.6</v>
      </c>
      <c r="Q302" s="262"/>
      <c r="R302" s="262"/>
      <c r="S302" s="263">
        <f t="shared" si="22"/>
        <v>63.6</v>
      </c>
      <c r="T302" s="264">
        <f t="shared" si="19"/>
        <v>1</v>
      </c>
      <c r="U302" s="264"/>
      <c r="V302" s="302">
        <f t="shared" si="21"/>
        <v>-1136.533529411765</v>
      </c>
      <c r="W302" s="322">
        <f t="shared" si="20"/>
        <v>63.6</v>
      </c>
    </row>
    <row r="303" spans="1:23" s="14" customFormat="1" ht="12.75">
      <c r="A303" s="321">
        <v>299</v>
      </c>
      <c r="B303" s="298"/>
      <c r="C303" s="310" t="s">
        <v>124</v>
      </c>
      <c r="D303" s="310" t="s">
        <v>84</v>
      </c>
      <c r="E303" s="304"/>
      <c r="F303" s="262"/>
      <c r="G303" s="262"/>
      <c r="H303" s="262"/>
      <c r="I303" s="262"/>
      <c r="J303" s="262"/>
      <c r="K303" s="262"/>
      <c r="L303" s="262"/>
      <c r="M303" s="262"/>
      <c r="N303" s="262"/>
      <c r="O303" s="301"/>
      <c r="P303" s="262"/>
      <c r="Q303" s="262"/>
      <c r="R303" s="262">
        <v>60.87</v>
      </c>
      <c r="S303" s="263">
        <f t="shared" si="22"/>
        <v>60.87</v>
      </c>
      <c r="T303" s="264">
        <f t="shared" si="19"/>
        <v>1</v>
      </c>
      <c r="U303" s="264"/>
      <c r="V303" s="302">
        <f t="shared" si="21"/>
        <v>-1139.263529411765</v>
      </c>
      <c r="W303" s="322">
        <f t="shared" si="20"/>
        <v>60.87</v>
      </c>
    </row>
    <row r="304" spans="1:23" s="14" customFormat="1" ht="12.75">
      <c r="A304" s="321">
        <v>300</v>
      </c>
      <c r="B304" s="298">
        <v>296</v>
      </c>
      <c r="C304" s="310" t="s">
        <v>307</v>
      </c>
      <c r="D304" s="310" t="s">
        <v>113</v>
      </c>
      <c r="E304" s="304"/>
      <c r="F304" s="262"/>
      <c r="G304" s="262"/>
      <c r="H304" s="262">
        <v>60.32</v>
      </c>
      <c r="I304" s="262"/>
      <c r="J304" s="262"/>
      <c r="K304" s="262"/>
      <c r="L304" s="262"/>
      <c r="M304" s="262"/>
      <c r="N304" s="262"/>
      <c r="O304" s="305"/>
      <c r="P304" s="262"/>
      <c r="Q304" s="262"/>
      <c r="R304" s="262"/>
      <c r="S304" s="263">
        <f t="shared" si="22"/>
        <v>60.32</v>
      </c>
      <c r="T304" s="264">
        <f t="shared" si="19"/>
        <v>1</v>
      </c>
      <c r="U304" s="264"/>
      <c r="V304" s="302">
        <f t="shared" si="21"/>
        <v>-1139.8135294117649</v>
      </c>
      <c r="W304" s="322">
        <f t="shared" si="20"/>
        <v>60.32</v>
      </c>
    </row>
    <row r="305" spans="1:23" s="14" customFormat="1" ht="12.75">
      <c r="A305" s="321">
        <v>301</v>
      </c>
      <c r="B305" s="298">
        <v>297</v>
      </c>
      <c r="C305" s="314" t="s">
        <v>308</v>
      </c>
      <c r="D305" s="314" t="s">
        <v>127</v>
      </c>
      <c r="E305" s="313"/>
      <c r="F305" s="262"/>
      <c r="G305" s="262"/>
      <c r="H305" s="262">
        <v>59.9</v>
      </c>
      <c r="I305" s="262"/>
      <c r="J305" s="262"/>
      <c r="K305" s="262"/>
      <c r="L305" s="262"/>
      <c r="M305" s="262"/>
      <c r="N305" s="262"/>
      <c r="O305" s="305"/>
      <c r="P305" s="262"/>
      <c r="Q305" s="262"/>
      <c r="R305" s="262"/>
      <c r="S305" s="263">
        <f t="shared" si="22"/>
        <v>59.9</v>
      </c>
      <c r="T305" s="264">
        <f t="shared" si="19"/>
        <v>1</v>
      </c>
      <c r="U305" s="264"/>
      <c r="V305" s="302">
        <f t="shared" si="21"/>
        <v>-1140.2335294117647</v>
      </c>
      <c r="W305" s="322">
        <f t="shared" si="20"/>
        <v>59.9</v>
      </c>
    </row>
    <row r="306" spans="1:23" s="14" customFormat="1" ht="12.75">
      <c r="A306" s="321">
        <v>302</v>
      </c>
      <c r="B306" s="298">
        <v>298</v>
      </c>
      <c r="C306" s="310" t="s">
        <v>309</v>
      </c>
      <c r="D306" s="310" t="s">
        <v>43</v>
      </c>
      <c r="E306" s="313"/>
      <c r="F306" s="262"/>
      <c r="G306" s="262"/>
      <c r="H306" s="262">
        <v>59.9</v>
      </c>
      <c r="I306" s="262"/>
      <c r="J306" s="262"/>
      <c r="K306" s="262"/>
      <c r="L306" s="262"/>
      <c r="M306" s="262"/>
      <c r="N306" s="262"/>
      <c r="O306" s="305"/>
      <c r="P306" s="262"/>
      <c r="Q306" s="262"/>
      <c r="R306" s="262"/>
      <c r="S306" s="263">
        <f t="shared" si="22"/>
        <v>59.9</v>
      </c>
      <c r="T306" s="264">
        <f t="shared" si="19"/>
        <v>1</v>
      </c>
      <c r="U306" s="264"/>
      <c r="V306" s="302">
        <f t="shared" si="21"/>
        <v>-1140.2335294117647</v>
      </c>
      <c r="W306" s="322">
        <f t="shared" si="20"/>
        <v>59.9</v>
      </c>
    </row>
    <row r="307" spans="1:23" s="14" customFormat="1" ht="12.75">
      <c r="A307" s="321">
        <v>303</v>
      </c>
      <c r="B307" s="298">
        <v>312</v>
      </c>
      <c r="C307" s="310" t="s">
        <v>323</v>
      </c>
      <c r="D307" s="310" t="s">
        <v>324</v>
      </c>
      <c r="E307" s="317"/>
      <c r="F307" s="262"/>
      <c r="G307" s="262"/>
      <c r="H307" s="262"/>
      <c r="I307" s="262"/>
      <c r="J307" s="262"/>
      <c r="K307" s="262">
        <v>48.44</v>
      </c>
      <c r="L307" s="262"/>
      <c r="M307" s="262"/>
      <c r="N307" s="262"/>
      <c r="O307" s="305"/>
      <c r="P307" s="262"/>
      <c r="Q307" s="262"/>
      <c r="R307" s="262">
        <v>9.92</v>
      </c>
      <c r="S307" s="263">
        <f t="shared" si="22"/>
        <v>58.36</v>
      </c>
      <c r="T307" s="264">
        <f t="shared" si="19"/>
        <v>2</v>
      </c>
      <c r="U307" s="264"/>
      <c r="V307" s="302">
        <f t="shared" si="21"/>
        <v>-1141.773529411765</v>
      </c>
      <c r="W307" s="322">
        <f t="shared" si="20"/>
        <v>29.18</v>
      </c>
    </row>
    <row r="308" spans="1:23" s="14" customFormat="1" ht="12.75">
      <c r="A308" s="321">
        <v>304</v>
      </c>
      <c r="B308" s="298">
        <v>299</v>
      </c>
      <c r="C308" s="314" t="s">
        <v>311</v>
      </c>
      <c r="D308" s="314" t="s">
        <v>64</v>
      </c>
      <c r="E308" s="317"/>
      <c r="F308" s="262"/>
      <c r="G308" s="262"/>
      <c r="H308" s="262"/>
      <c r="I308" s="262"/>
      <c r="J308" s="262"/>
      <c r="K308" s="262">
        <v>57.79</v>
      </c>
      <c r="L308" s="262"/>
      <c r="M308" s="262"/>
      <c r="N308" s="262"/>
      <c r="O308" s="305"/>
      <c r="P308" s="262"/>
      <c r="Q308" s="262"/>
      <c r="R308" s="262"/>
      <c r="S308" s="263">
        <f t="shared" si="22"/>
        <v>57.79</v>
      </c>
      <c r="T308" s="264">
        <f t="shared" si="19"/>
        <v>1</v>
      </c>
      <c r="U308" s="264"/>
      <c r="V308" s="302">
        <f t="shared" si="21"/>
        <v>-1142.3435294117648</v>
      </c>
      <c r="W308" s="322">
        <f t="shared" si="20"/>
        <v>57.79</v>
      </c>
    </row>
    <row r="309" spans="1:23" s="14" customFormat="1" ht="12.75">
      <c r="A309" s="321">
        <v>305</v>
      </c>
      <c r="B309" s="298">
        <v>300</v>
      </c>
      <c r="C309" s="310" t="s">
        <v>312</v>
      </c>
      <c r="D309" s="310" t="s">
        <v>313</v>
      </c>
      <c r="E309" s="304"/>
      <c r="F309" s="262"/>
      <c r="G309" s="262"/>
      <c r="H309" s="262">
        <v>57.36</v>
      </c>
      <c r="I309" s="262"/>
      <c r="J309" s="262"/>
      <c r="K309" s="262"/>
      <c r="L309" s="262"/>
      <c r="M309" s="262"/>
      <c r="N309" s="262"/>
      <c r="O309" s="305"/>
      <c r="P309" s="308"/>
      <c r="Q309" s="262"/>
      <c r="R309" s="262"/>
      <c r="S309" s="263">
        <f t="shared" si="22"/>
        <v>57.36</v>
      </c>
      <c r="T309" s="264">
        <f t="shared" si="19"/>
        <v>1</v>
      </c>
      <c r="U309" s="264"/>
      <c r="V309" s="302">
        <f t="shared" si="21"/>
        <v>-1142.773529411765</v>
      </c>
      <c r="W309" s="322">
        <f t="shared" si="20"/>
        <v>57.36</v>
      </c>
    </row>
    <row r="310" spans="1:23" s="14" customFormat="1" ht="12.75">
      <c r="A310" s="321">
        <v>306</v>
      </c>
      <c r="B310" s="298">
        <v>301</v>
      </c>
      <c r="C310" s="310" t="s">
        <v>154</v>
      </c>
      <c r="D310" s="310" t="s">
        <v>113</v>
      </c>
      <c r="E310" s="304"/>
      <c r="F310" s="262"/>
      <c r="G310" s="262"/>
      <c r="H310" s="262">
        <v>57.36</v>
      </c>
      <c r="I310" s="262"/>
      <c r="J310" s="262"/>
      <c r="K310" s="262"/>
      <c r="L310" s="262"/>
      <c r="M310" s="262"/>
      <c r="N310" s="262"/>
      <c r="O310" s="301"/>
      <c r="P310" s="262"/>
      <c r="Q310" s="262"/>
      <c r="R310" s="262"/>
      <c r="S310" s="263">
        <f t="shared" si="22"/>
        <v>57.36</v>
      </c>
      <c r="T310" s="264">
        <f t="shared" si="19"/>
        <v>1</v>
      </c>
      <c r="U310" s="264"/>
      <c r="V310" s="302">
        <f t="shared" si="21"/>
        <v>-1142.773529411765</v>
      </c>
      <c r="W310" s="322">
        <f t="shared" si="20"/>
        <v>57.36</v>
      </c>
    </row>
    <row r="311" spans="1:23" s="14" customFormat="1" ht="12.75">
      <c r="A311" s="321">
        <v>307</v>
      </c>
      <c r="B311" s="298">
        <v>302</v>
      </c>
      <c r="C311" s="310" t="s">
        <v>314</v>
      </c>
      <c r="D311" s="310" t="s">
        <v>202</v>
      </c>
      <c r="E311" s="304"/>
      <c r="F311" s="262"/>
      <c r="G311" s="262"/>
      <c r="H311" s="262">
        <v>56.08</v>
      </c>
      <c r="I311" s="262"/>
      <c r="J311" s="262"/>
      <c r="K311" s="262"/>
      <c r="L311" s="262"/>
      <c r="M311" s="262"/>
      <c r="N311" s="262"/>
      <c r="O311" s="305"/>
      <c r="P311" s="262"/>
      <c r="Q311" s="262"/>
      <c r="R311" s="262"/>
      <c r="S311" s="263">
        <f t="shared" si="22"/>
        <v>56.08</v>
      </c>
      <c r="T311" s="264">
        <f t="shared" si="19"/>
        <v>1</v>
      </c>
      <c r="U311" s="264"/>
      <c r="V311" s="302">
        <f t="shared" si="21"/>
        <v>-1144.0535294117649</v>
      </c>
      <c r="W311" s="322">
        <f t="shared" si="20"/>
        <v>56.08</v>
      </c>
    </row>
    <row r="312" spans="1:23" s="14" customFormat="1" ht="12.75">
      <c r="A312" s="321">
        <v>308</v>
      </c>
      <c r="B312" s="298">
        <v>303</v>
      </c>
      <c r="C312" s="314" t="s">
        <v>505</v>
      </c>
      <c r="D312" s="314" t="s">
        <v>164</v>
      </c>
      <c r="E312" s="304"/>
      <c r="F312" s="262"/>
      <c r="G312" s="262"/>
      <c r="H312" s="262"/>
      <c r="I312" s="262"/>
      <c r="J312" s="262"/>
      <c r="K312" s="262"/>
      <c r="L312" s="262"/>
      <c r="M312" s="262"/>
      <c r="N312" s="262"/>
      <c r="O312" s="305"/>
      <c r="P312" s="262">
        <v>55.39</v>
      </c>
      <c r="Q312" s="262"/>
      <c r="R312" s="262"/>
      <c r="S312" s="263">
        <f t="shared" si="22"/>
        <v>55.39</v>
      </c>
      <c r="T312" s="264">
        <f aca="true" t="shared" si="23" ref="T312:T337">COUNTA(F312:R312)</f>
        <v>1</v>
      </c>
      <c r="U312" s="264">
        <v>1</v>
      </c>
      <c r="V312" s="302">
        <f t="shared" si="21"/>
        <v>-1144.7435294117647</v>
      </c>
      <c r="W312" s="322">
        <f t="shared" si="20"/>
        <v>55.39</v>
      </c>
    </row>
    <row r="313" spans="1:23" s="14" customFormat="1" ht="12.75">
      <c r="A313" s="321">
        <v>309</v>
      </c>
      <c r="B313" s="298">
        <v>305</v>
      </c>
      <c r="C313" s="310" t="s">
        <v>314</v>
      </c>
      <c r="D313" s="310" t="s">
        <v>84</v>
      </c>
      <c r="E313" s="304"/>
      <c r="F313" s="262"/>
      <c r="G313" s="262"/>
      <c r="H313" s="262">
        <v>54.39</v>
      </c>
      <c r="I313" s="262"/>
      <c r="J313" s="262"/>
      <c r="K313" s="262"/>
      <c r="L313" s="262"/>
      <c r="M313" s="262"/>
      <c r="N313" s="262"/>
      <c r="O313" s="305"/>
      <c r="P313" s="262"/>
      <c r="Q313" s="262"/>
      <c r="R313" s="262"/>
      <c r="S313" s="263">
        <f t="shared" si="22"/>
        <v>54.39</v>
      </c>
      <c r="T313" s="264">
        <f t="shared" si="23"/>
        <v>1</v>
      </c>
      <c r="U313" s="264"/>
      <c r="V313" s="302">
        <f t="shared" si="21"/>
        <v>-1145.7435294117647</v>
      </c>
      <c r="W313" s="322">
        <f t="shared" si="20"/>
        <v>54.39</v>
      </c>
    </row>
    <row r="314" spans="1:23" s="14" customFormat="1" ht="12.75">
      <c r="A314" s="321">
        <v>310</v>
      </c>
      <c r="B314" s="298">
        <v>306</v>
      </c>
      <c r="C314" s="314" t="s">
        <v>234</v>
      </c>
      <c r="D314" s="314" t="s">
        <v>101</v>
      </c>
      <c r="E314" s="304"/>
      <c r="F314" s="262"/>
      <c r="G314" s="262"/>
      <c r="H314" s="262"/>
      <c r="I314" s="262"/>
      <c r="J314" s="262"/>
      <c r="K314" s="262"/>
      <c r="L314" s="262"/>
      <c r="M314" s="262"/>
      <c r="N314" s="262"/>
      <c r="O314" s="305"/>
      <c r="P314" s="262">
        <v>53.97</v>
      </c>
      <c r="Q314" s="262"/>
      <c r="R314" s="262"/>
      <c r="S314" s="263">
        <f t="shared" si="22"/>
        <v>53.97</v>
      </c>
      <c r="T314" s="264">
        <f t="shared" si="23"/>
        <v>1</v>
      </c>
      <c r="U314" s="264">
        <v>1</v>
      </c>
      <c r="V314" s="302">
        <f t="shared" si="21"/>
        <v>-1146.1635294117648</v>
      </c>
      <c r="W314" s="322">
        <f t="shared" si="20"/>
        <v>53.97</v>
      </c>
    </row>
    <row r="315" spans="1:23" s="14" customFormat="1" ht="12.75">
      <c r="A315" s="321">
        <v>311</v>
      </c>
      <c r="B315" s="298">
        <v>307</v>
      </c>
      <c r="C315" s="314" t="s">
        <v>315</v>
      </c>
      <c r="D315" s="314" t="s">
        <v>271</v>
      </c>
      <c r="E315" s="304"/>
      <c r="F315" s="262"/>
      <c r="G315" s="262"/>
      <c r="H315" s="262">
        <v>53.12</v>
      </c>
      <c r="I315" s="262"/>
      <c r="J315" s="262"/>
      <c r="K315" s="262"/>
      <c r="L315" s="262"/>
      <c r="M315" s="262"/>
      <c r="N315" s="262"/>
      <c r="O315" s="305"/>
      <c r="P315" s="262"/>
      <c r="Q315" s="262"/>
      <c r="R315" s="262"/>
      <c r="S315" s="263">
        <f t="shared" si="22"/>
        <v>53.12</v>
      </c>
      <c r="T315" s="264">
        <f t="shared" si="23"/>
        <v>1</v>
      </c>
      <c r="U315" s="264"/>
      <c r="V315" s="302">
        <f t="shared" si="21"/>
        <v>-1147.013529411765</v>
      </c>
      <c r="W315" s="322">
        <f t="shared" si="20"/>
        <v>53.12</v>
      </c>
    </row>
    <row r="316" spans="1:23" s="14" customFormat="1" ht="12.75">
      <c r="A316" s="321">
        <v>312</v>
      </c>
      <c r="B316" s="298">
        <v>309</v>
      </c>
      <c r="C316" s="314" t="s">
        <v>317</v>
      </c>
      <c r="D316" s="314" t="s">
        <v>318</v>
      </c>
      <c r="E316" s="313"/>
      <c r="F316" s="262"/>
      <c r="G316" s="262"/>
      <c r="H316" s="262">
        <v>52.69</v>
      </c>
      <c r="I316" s="262"/>
      <c r="J316" s="262"/>
      <c r="K316" s="262"/>
      <c r="L316" s="262"/>
      <c r="M316" s="262"/>
      <c r="N316" s="262"/>
      <c r="O316" s="305"/>
      <c r="P316" s="262"/>
      <c r="Q316" s="262"/>
      <c r="R316" s="262"/>
      <c r="S316" s="263">
        <f t="shared" si="22"/>
        <v>52.69</v>
      </c>
      <c r="T316" s="264">
        <f t="shared" si="23"/>
        <v>1</v>
      </c>
      <c r="U316" s="264"/>
      <c r="V316" s="302">
        <f t="shared" si="21"/>
        <v>-1147.4435294117648</v>
      </c>
      <c r="W316" s="322">
        <f t="shared" si="20"/>
        <v>52.69</v>
      </c>
    </row>
    <row r="317" spans="1:23" s="14" customFormat="1" ht="12.75">
      <c r="A317" s="321">
        <v>313</v>
      </c>
      <c r="B317" s="298">
        <v>310</v>
      </c>
      <c r="C317" s="310" t="s">
        <v>319</v>
      </c>
      <c r="D317" s="310" t="s">
        <v>62</v>
      </c>
      <c r="E317" s="304"/>
      <c r="F317" s="262"/>
      <c r="G317" s="262"/>
      <c r="H317" s="262">
        <v>52.27</v>
      </c>
      <c r="I317" s="262"/>
      <c r="J317" s="262"/>
      <c r="K317" s="262"/>
      <c r="L317" s="262"/>
      <c r="M317" s="262"/>
      <c r="N317" s="262"/>
      <c r="O317" s="305"/>
      <c r="P317" s="262"/>
      <c r="Q317" s="262"/>
      <c r="R317" s="262"/>
      <c r="S317" s="263">
        <f t="shared" si="22"/>
        <v>52.27</v>
      </c>
      <c r="T317" s="264">
        <f t="shared" si="23"/>
        <v>1</v>
      </c>
      <c r="U317" s="264"/>
      <c r="V317" s="302">
        <f t="shared" si="21"/>
        <v>-1147.8635294117648</v>
      </c>
      <c r="W317" s="322">
        <f t="shared" si="20"/>
        <v>52.27</v>
      </c>
    </row>
    <row r="318" spans="1:23" s="14" customFormat="1" ht="12.75">
      <c r="A318" s="321">
        <v>314</v>
      </c>
      <c r="B318" s="298">
        <v>311</v>
      </c>
      <c r="C318" s="314" t="s">
        <v>321</v>
      </c>
      <c r="D318" s="314" t="s">
        <v>322</v>
      </c>
      <c r="E318" s="313"/>
      <c r="F318" s="262"/>
      <c r="G318" s="262"/>
      <c r="H318" s="262">
        <v>48.46</v>
      </c>
      <c r="I318" s="262"/>
      <c r="J318" s="262"/>
      <c r="K318" s="262"/>
      <c r="L318" s="262"/>
      <c r="M318" s="262"/>
      <c r="N318" s="262"/>
      <c r="O318" s="305"/>
      <c r="P318" s="262"/>
      <c r="Q318" s="262"/>
      <c r="R318" s="262"/>
      <c r="S318" s="263">
        <f t="shared" si="22"/>
        <v>48.46</v>
      </c>
      <c r="T318" s="264">
        <f t="shared" si="23"/>
        <v>1</v>
      </c>
      <c r="U318" s="264"/>
      <c r="V318" s="302">
        <f t="shared" si="21"/>
        <v>-1151.6735294117648</v>
      </c>
      <c r="W318" s="322">
        <f t="shared" si="20"/>
        <v>48.46</v>
      </c>
    </row>
    <row r="319" spans="1:23" s="14" customFormat="1" ht="12.75">
      <c r="A319" s="321">
        <v>315</v>
      </c>
      <c r="B319" s="298">
        <v>313</v>
      </c>
      <c r="C319" s="314" t="s">
        <v>325</v>
      </c>
      <c r="D319" s="314" t="s">
        <v>209</v>
      </c>
      <c r="E319" s="313"/>
      <c r="F319" s="262"/>
      <c r="G319" s="262"/>
      <c r="H319" s="262">
        <v>48.03</v>
      </c>
      <c r="I319" s="262"/>
      <c r="J319" s="262"/>
      <c r="K319" s="262"/>
      <c r="L319" s="262"/>
      <c r="M319" s="262"/>
      <c r="N319" s="262"/>
      <c r="O319" s="305"/>
      <c r="P319" s="262"/>
      <c r="Q319" s="262"/>
      <c r="R319" s="262"/>
      <c r="S319" s="263">
        <f t="shared" si="22"/>
        <v>48.03</v>
      </c>
      <c r="T319" s="264">
        <f t="shared" si="23"/>
        <v>1</v>
      </c>
      <c r="U319" s="264"/>
      <c r="V319" s="302">
        <f t="shared" si="21"/>
        <v>-1152.1035294117648</v>
      </c>
      <c r="W319" s="322">
        <f t="shared" si="20"/>
        <v>48.03</v>
      </c>
    </row>
    <row r="320" spans="1:23" s="14" customFormat="1" ht="12.75">
      <c r="A320" s="321">
        <v>316</v>
      </c>
      <c r="B320" s="298">
        <v>314</v>
      </c>
      <c r="C320" s="314" t="s">
        <v>326</v>
      </c>
      <c r="D320" s="314" t="s">
        <v>134</v>
      </c>
      <c r="E320" s="304"/>
      <c r="F320" s="262"/>
      <c r="G320" s="262"/>
      <c r="H320" s="262"/>
      <c r="I320" s="262"/>
      <c r="J320" s="262">
        <v>47.97</v>
      </c>
      <c r="K320" s="262"/>
      <c r="L320" s="262"/>
      <c r="M320" s="262"/>
      <c r="N320" s="262"/>
      <c r="O320" s="305"/>
      <c r="P320" s="262"/>
      <c r="Q320" s="262"/>
      <c r="R320" s="262"/>
      <c r="S320" s="263">
        <f t="shared" si="22"/>
        <v>47.97</v>
      </c>
      <c r="T320" s="264">
        <f t="shared" si="23"/>
        <v>1</v>
      </c>
      <c r="U320" s="264"/>
      <c r="V320" s="302">
        <f t="shared" si="21"/>
        <v>-1152.1635294117648</v>
      </c>
      <c r="W320" s="322">
        <f t="shared" si="20"/>
        <v>47.97</v>
      </c>
    </row>
    <row r="321" spans="1:23" s="14" customFormat="1" ht="12.75">
      <c r="A321" s="321">
        <v>317</v>
      </c>
      <c r="B321" s="298">
        <v>315</v>
      </c>
      <c r="C321" s="314" t="s">
        <v>326</v>
      </c>
      <c r="D321" s="314" t="s">
        <v>87</v>
      </c>
      <c r="E321" s="304"/>
      <c r="F321" s="262"/>
      <c r="G321" s="262"/>
      <c r="H321" s="262"/>
      <c r="I321" s="262"/>
      <c r="J321" s="262">
        <v>47.96</v>
      </c>
      <c r="K321" s="262"/>
      <c r="L321" s="262"/>
      <c r="M321" s="262"/>
      <c r="N321" s="262"/>
      <c r="O321" s="305"/>
      <c r="P321" s="262"/>
      <c r="Q321" s="262"/>
      <c r="R321" s="262"/>
      <c r="S321" s="263">
        <f t="shared" si="22"/>
        <v>47.96</v>
      </c>
      <c r="T321" s="264">
        <f t="shared" si="23"/>
        <v>1</v>
      </c>
      <c r="U321" s="264"/>
      <c r="V321" s="302">
        <f t="shared" si="21"/>
        <v>-1152.1735294117648</v>
      </c>
      <c r="W321" s="322">
        <f t="shared" si="20"/>
        <v>47.96</v>
      </c>
    </row>
    <row r="322" spans="1:23" s="14" customFormat="1" ht="12.75">
      <c r="A322" s="321">
        <v>318</v>
      </c>
      <c r="B322" s="298">
        <v>316</v>
      </c>
      <c r="C322" s="310" t="s">
        <v>327</v>
      </c>
      <c r="D322" s="310" t="s">
        <v>62</v>
      </c>
      <c r="E322" s="304"/>
      <c r="F322" s="262"/>
      <c r="G322" s="262"/>
      <c r="H322" s="262">
        <v>46.76</v>
      </c>
      <c r="I322" s="262"/>
      <c r="J322" s="262"/>
      <c r="K322" s="262"/>
      <c r="L322" s="262"/>
      <c r="M322" s="262"/>
      <c r="N322" s="262"/>
      <c r="O322" s="305"/>
      <c r="P322" s="308"/>
      <c r="Q322" s="262"/>
      <c r="R322" s="262"/>
      <c r="S322" s="263">
        <f t="shared" si="22"/>
        <v>46.76</v>
      </c>
      <c r="T322" s="264">
        <f t="shared" si="23"/>
        <v>1</v>
      </c>
      <c r="U322" s="264"/>
      <c r="V322" s="302">
        <f t="shared" si="21"/>
        <v>-1153.3735294117648</v>
      </c>
      <c r="W322" s="322">
        <f t="shared" si="20"/>
        <v>46.76</v>
      </c>
    </row>
    <row r="323" spans="1:23" s="14" customFormat="1" ht="12.75">
      <c r="A323" s="321">
        <v>319</v>
      </c>
      <c r="B323" s="298"/>
      <c r="C323" s="314" t="s">
        <v>611</v>
      </c>
      <c r="D323" s="314" t="s">
        <v>219</v>
      </c>
      <c r="E323" s="304"/>
      <c r="F323" s="262"/>
      <c r="G323" s="262"/>
      <c r="H323" s="262"/>
      <c r="I323" s="262"/>
      <c r="J323" s="262"/>
      <c r="K323" s="262"/>
      <c r="L323" s="262"/>
      <c r="M323" s="262"/>
      <c r="N323" s="262"/>
      <c r="O323" s="305"/>
      <c r="P323" s="262"/>
      <c r="Q323" s="308"/>
      <c r="R323" s="262">
        <v>45.59</v>
      </c>
      <c r="S323" s="263">
        <f t="shared" si="22"/>
        <v>45.59</v>
      </c>
      <c r="T323" s="264">
        <f t="shared" si="23"/>
        <v>1</v>
      </c>
      <c r="U323" s="264"/>
      <c r="V323" s="302">
        <f t="shared" si="21"/>
        <v>-1154.543529411765</v>
      </c>
      <c r="W323" s="322">
        <f t="shared" si="20"/>
        <v>45.59</v>
      </c>
    </row>
    <row r="324" spans="1:23" s="14" customFormat="1" ht="12.75">
      <c r="A324" s="321">
        <v>320</v>
      </c>
      <c r="B324" s="298">
        <v>317</v>
      </c>
      <c r="C324" s="314" t="s">
        <v>328</v>
      </c>
      <c r="D324" s="314" t="s">
        <v>87</v>
      </c>
      <c r="E324" s="304"/>
      <c r="F324" s="262"/>
      <c r="G324" s="262"/>
      <c r="H324" s="262"/>
      <c r="I324" s="262"/>
      <c r="J324" s="262">
        <v>44.92</v>
      </c>
      <c r="K324" s="262"/>
      <c r="L324" s="262"/>
      <c r="M324" s="262"/>
      <c r="N324" s="262"/>
      <c r="O324" s="305"/>
      <c r="P324" s="262"/>
      <c r="Q324" s="262"/>
      <c r="R324" s="262"/>
      <c r="S324" s="263">
        <f t="shared" si="22"/>
        <v>44.92</v>
      </c>
      <c r="T324" s="264">
        <f t="shared" si="23"/>
        <v>1</v>
      </c>
      <c r="U324" s="264"/>
      <c r="V324" s="302">
        <f t="shared" si="21"/>
        <v>-1155.2135294117647</v>
      </c>
      <c r="W324" s="322">
        <f t="shared" si="20"/>
        <v>44.92</v>
      </c>
    </row>
    <row r="325" spans="1:23" s="14" customFormat="1" ht="12.75">
      <c r="A325" s="321">
        <v>321</v>
      </c>
      <c r="B325" s="298"/>
      <c r="C325" s="310" t="s">
        <v>27</v>
      </c>
      <c r="D325" s="310" t="s">
        <v>612</v>
      </c>
      <c r="E325" s="304"/>
      <c r="F325" s="262"/>
      <c r="G325" s="262"/>
      <c r="H325" s="262"/>
      <c r="I325" s="262"/>
      <c r="J325" s="262"/>
      <c r="K325" s="262"/>
      <c r="L325" s="262"/>
      <c r="M325" s="262"/>
      <c r="N325" s="262"/>
      <c r="O325" s="305"/>
      <c r="P325" s="262"/>
      <c r="Q325" s="262"/>
      <c r="R325" s="262">
        <v>44.31</v>
      </c>
      <c r="S325" s="263">
        <f t="shared" si="22"/>
        <v>44.31</v>
      </c>
      <c r="T325" s="264">
        <f t="shared" si="23"/>
        <v>1</v>
      </c>
      <c r="U325" s="264"/>
      <c r="V325" s="302">
        <f t="shared" si="21"/>
        <v>-1155.8235294117649</v>
      </c>
      <c r="W325" s="322">
        <f aca="true" t="shared" si="24" ref="W325:W337">AVERAGE(F325:R325)</f>
        <v>44.31</v>
      </c>
    </row>
    <row r="326" spans="1:23" s="14" customFormat="1" ht="12.75">
      <c r="A326" s="321">
        <v>322</v>
      </c>
      <c r="B326" s="298"/>
      <c r="C326" s="310" t="s">
        <v>53</v>
      </c>
      <c r="D326" s="310" t="s">
        <v>16</v>
      </c>
      <c r="E326" s="317"/>
      <c r="F326" s="262"/>
      <c r="G326" s="262"/>
      <c r="H326" s="262"/>
      <c r="I326" s="262"/>
      <c r="J326" s="262"/>
      <c r="K326" s="262"/>
      <c r="L326" s="262"/>
      <c r="M326" s="262"/>
      <c r="N326" s="262"/>
      <c r="O326" s="305"/>
      <c r="P326" s="262"/>
      <c r="Q326" s="262"/>
      <c r="R326" s="262">
        <v>41.76</v>
      </c>
      <c r="S326" s="263">
        <f t="shared" si="22"/>
        <v>41.76</v>
      </c>
      <c r="T326" s="264">
        <f t="shared" si="23"/>
        <v>1</v>
      </c>
      <c r="U326" s="264"/>
      <c r="V326" s="302">
        <f aca="true" t="shared" si="25" ref="V326:V337">S326-$S$5</f>
        <v>-1158.3735294117648</v>
      </c>
      <c r="W326" s="322">
        <f t="shared" si="24"/>
        <v>41.76</v>
      </c>
    </row>
    <row r="327" spans="1:23" s="14" customFormat="1" ht="12.75">
      <c r="A327" s="321">
        <v>323</v>
      </c>
      <c r="B327" s="298">
        <v>318</v>
      </c>
      <c r="C327" s="314" t="s">
        <v>329</v>
      </c>
      <c r="D327" s="314" t="s">
        <v>64</v>
      </c>
      <c r="E327" s="304"/>
      <c r="F327" s="262"/>
      <c r="G327" s="262"/>
      <c r="H327" s="262">
        <v>41.68</v>
      </c>
      <c r="I327" s="262"/>
      <c r="J327" s="262"/>
      <c r="K327" s="262"/>
      <c r="L327" s="262"/>
      <c r="M327" s="262"/>
      <c r="N327" s="262"/>
      <c r="O327" s="305"/>
      <c r="P327" s="262"/>
      <c r="Q327" s="262"/>
      <c r="R327" s="262"/>
      <c r="S327" s="263">
        <f t="shared" si="22"/>
        <v>41.68</v>
      </c>
      <c r="T327" s="264">
        <f t="shared" si="23"/>
        <v>1</v>
      </c>
      <c r="U327" s="264"/>
      <c r="V327" s="302">
        <f t="shared" si="25"/>
        <v>-1158.4535294117647</v>
      </c>
      <c r="W327" s="322">
        <f t="shared" si="24"/>
        <v>41.68</v>
      </c>
    </row>
    <row r="328" spans="1:23" s="14" customFormat="1" ht="12.75">
      <c r="A328" s="321">
        <v>324</v>
      </c>
      <c r="B328" s="298"/>
      <c r="C328" s="319" t="s">
        <v>613</v>
      </c>
      <c r="D328" s="319" t="s">
        <v>101</v>
      </c>
      <c r="E328" s="317"/>
      <c r="F328" s="262"/>
      <c r="G328" s="262"/>
      <c r="H328" s="262"/>
      <c r="I328" s="262"/>
      <c r="J328" s="262"/>
      <c r="K328" s="262"/>
      <c r="L328" s="262"/>
      <c r="M328" s="262"/>
      <c r="N328" s="262"/>
      <c r="O328" s="305"/>
      <c r="P328" s="262"/>
      <c r="Q328" s="262"/>
      <c r="R328" s="262">
        <v>40.49</v>
      </c>
      <c r="S328" s="263">
        <f t="shared" si="22"/>
        <v>40.49</v>
      </c>
      <c r="T328" s="264">
        <f t="shared" si="23"/>
        <v>1</v>
      </c>
      <c r="U328" s="264"/>
      <c r="V328" s="302">
        <f t="shared" si="25"/>
        <v>-1159.6435294117648</v>
      </c>
      <c r="W328" s="322">
        <f t="shared" si="24"/>
        <v>40.49</v>
      </c>
    </row>
    <row r="329" spans="1:23" s="14" customFormat="1" ht="12.75">
      <c r="A329" s="321">
        <v>325</v>
      </c>
      <c r="B329" s="298">
        <v>319</v>
      </c>
      <c r="C329" s="314" t="s">
        <v>328</v>
      </c>
      <c r="D329" s="314" t="s">
        <v>330</v>
      </c>
      <c r="E329" s="304"/>
      <c r="F329" s="262"/>
      <c r="G329" s="262"/>
      <c r="H329" s="262"/>
      <c r="I329" s="262"/>
      <c r="J329" s="262">
        <v>40.3</v>
      </c>
      <c r="K329" s="262"/>
      <c r="L329" s="262"/>
      <c r="M329" s="262"/>
      <c r="N329" s="262"/>
      <c r="O329" s="305"/>
      <c r="P329" s="262"/>
      <c r="Q329" s="262"/>
      <c r="R329" s="262"/>
      <c r="S329" s="263">
        <f t="shared" si="22"/>
        <v>40.3</v>
      </c>
      <c r="T329" s="264">
        <f t="shared" si="23"/>
        <v>1</v>
      </c>
      <c r="U329" s="264"/>
      <c r="V329" s="302">
        <f t="shared" si="25"/>
        <v>-1159.8335294117649</v>
      </c>
      <c r="W329" s="322">
        <f t="shared" si="24"/>
        <v>40.3</v>
      </c>
    </row>
    <row r="330" spans="1:23" s="14" customFormat="1" ht="12.75">
      <c r="A330" s="321">
        <v>326</v>
      </c>
      <c r="B330" s="298"/>
      <c r="C330" s="310" t="s">
        <v>614</v>
      </c>
      <c r="D330" s="310" t="s">
        <v>486</v>
      </c>
      <c r="E330" s="317"/>
      <c r="F330" s="262"/>
      <c r="G330" s="262"/>
      <c r="H330" s="262"/>
      <c r="I330" s="262"/>
      <c r="J330" s="262"/>
      <c r="K330" s="262"/>
      <c r="L330" s="262"/>
      <c r="M330" s="262"/>
      <c r="N330" s="262"/>
      <c r="O330" s="305"/>
      <c r="P330" s="262"/>
      <c r="Q330" s="262"/>
      <c r="R330" s="262">
        <v>38.58</v>
      </c>
      <c r="S330" s="263">
        <f t="shared" si="22"/>
        <v>38.58</v>
      </c>
      <c r="T330" s="264">
        <f t="shared" si="23"/>
        <v>1</v>
      </c>
      <c r="U330" s="264"/>
      <c r="V330" s="302">
        <f t="shared" si="25"/>
        <v>-1161.5535294117649</v>
      </c>
      <c r="W330" s="322">
        <f t="shared" si="24"/>
        <v>38.58</v>
      </c>
    </row>
    <row r="331" spans="1:23" s="14" customFormat="1" ht="12.75">
      <c r="A331" s="321">
        <v>327</v>
      </c>
      <c r="B331" s="298">
        <v>320</v>
      </c>
      <c r="C331" s="314" t="s">
        <v>331</v>
      </c>
      <c r="D331" s="314" t="s">
        <v>332</v>
      </c>
      <c r="E331" s="317"/>
      <c r="F331" s="262"/>
      <c r="G331" s="262"/>
      <c r="H331" s="262"/>
      <c r="I331" s="262"/>
      <c r="J331" s="262"/>
      <c r="K331" s="262">
        <v>37.42</v>
      </c>
      <c r="L331" s="262"/>
      <c r="M331" s="262"/>
      <c r="N331" s="262"/>
      <c r="O331" s="305"/>
      <c r="P331" s="262"/>
      <c r="Q331" s="262"/>
      <c r="R331" s="262"/>
      <c r="S331" s="263">
        <f t="shared" si="22"/>
        <v>37.42</v>
      </c>
      <c r="T331" s="264">
        <f t="shared" si="23"/>
        <v>1</v>
      </c>
      <c r="U331" s="264"/>
      <c r="V331" s="302">
        <f t="shared" si="25"/>
        <v>-1162.7135294117647</v>
      </c>
      <c r="W331" s="322">
        <f t="shared" si="24"/>
        <v>37.42</v>
      </c>
    </row>
    <row r="332" spans="1:23" s="14" customFormat="1" ht="12.75">
      <c r="A332" s="321">
        <v>328</v>
      </c>
      <c r="B332" s="298">
        <v>321</v>
      </c>
      <c r="C332" s="314" t="s">
        <v>328</v>
      </c>
      <c r="D332" s="314" t="s">
        <v>103</v>
      </c>
      <c r="E332" s="304"/>
      <c r="F332" s="262"/>
      <c r="G332" s="262"/>
      <c r="H332" s="262"/>
      <c r="I332" s="262"/>
      <c r="J332" s="262">
        <v>31.27</v>
      </c>
      <c r="K332" s="262"/>
      <c r="L332" s="262"/>
      <c r="M332" s="262"/>
      <c r="N332" s="262"/>
      <c r="O332" s="305"/>
      <c r="P332" s="262"/>
      <c r="Q332" s="262"/>
      <c r="R332" s="262"/>
      <c r="S332" s="263">
        <f t="shared" si="22"/>
        <v>31.27</v>
      </c>
      <c r="T332" s="264">
        <f t="shared" si="23"/>
        <v>1</v>
      </c>
      <c r="U332" s="264"/>
      <c r="V332" s="302">
        <f t="shared" si="25"/>
        <v>-1168.8635294117648</v>
      </c>
      <c r="W332" s="322">
        <f t="shared" si="24"/>
        <v>31.27</v>
      </c>
    </row>
    <row r="333" spans="1:23" s="14" customFormat="1" ht="12.75">
      <c r="A333" s="321">
        <v>329</v>
      </c>
      <c r="B333" s="298">
        <v>322</v>
      </c>
      <c r="C333" s="314" t="s">
        <v>333</v>
      </c>
      <c r="D333" s="314" t="s">
        <v>334</v>
      </c>
      <c r="E333" s="304"/>
      <c r="F333" s="262"/>
      <c r="G333" s="262"/>
      <c r="H333" s="262">
        <v>30.24</v>
      </c>
      <c r="I333" s="262"/>
      <c r="J333" s="262"/>
      <c r="K333" s="262"/>
      <c r="L333" s="262"/>
      <c r="M333" s="262"/>
      <c r="N333" s="262"/>
      <c r="O333" s="305"/>
      <c r="P333" s="262"/>
      <c r="Q333" s="262"/>
      <c r="R333" s="262"/>
      <c r="S333" s="263">
        <f t="shared" si="22"/>
        <v>30.24</v>
      </c>
      <c r="T333" s="264">
        <f t="shared" si="23"/>
        <v>1</v>
      </c>
      <c r="U333" s="264"/>
      <c r="V333" s="302">
        <f t="shared" si="25"/>
        <v>-1169.8935294117648</v>
      </c>
      <c r="W333" s="322">
        <f t="shared" si="24"/>
        <v>30.24</v>
      </c>
    </row>
    <row r="334" spans="1:23" s="14" customFormat="1" ht="12.75">
      <c r="A334" s="321">
        <v>330</v>
      </c>
      <c r="B334" s="298">
        <v>323</v>
      </c>
      <c r="C334" s="314" t="s">
        <v>335</v>
      </c>
      <c r="D334" s="314" t="s">
        <v>219</v>
      </c>
      <c r="E334" s="304"/>
      <c r="F334" s="262"/>
      <c r="G334" s="262"/>
      <c r="H334" s="262">
        <v>28.97</v>
      </c>
      <c r="I334" s="262"/>
      <c r="J334" s="262"/>
      <c r="K334" s="262"/>
      <c r="L334" s="262"/>
      <c r="M334" s="262"/>
      <c r="N334" s="262"/>
      <c r="O334" s="305"/>
      <c r="P334" s="262"/>
      <c r="Q334" s="262"/>
      <c r="R334" s="262"/>
      <c r="S334" s="263">
        <f t="shared" si="22"/>
        <v>28.97</v>
      </c>
      <c r="T334" s="264">
        <f t="shared" si="23"/>
        <v>1</v>
      </c>
      <c r="U334" s="264"/>
      <c r="V334" s="302">
        <f t="shared" si="25"/>
        <v>-1171.1635294117648</v>
      </c>
      <c r="W334" s="322">
        <f t="shared" si="24"/>
        <v>28.97</v>
      </c>
    </row>
    <row r="335" spans="1:23" s="14" customFormat="1" ht="12.75">
      <c r="A335" s="321">
        <v>331</v>
      </c>
      <c r="B335" s="298">
        <v>324</v>
      </c>
      <c r="C335" s="314" t="s">
        <v>336</v>
      </c>
      <c r="D335" s="314" t="s">
        <v>322</v>
      </c>
      <c r="E335" s="304"/>
      <c r="F335" s="262"/>
      <c r="G335" s="262"/>
      <c r="H335" s="262">
        <v>21.34</v>
      </c>
      <c r="I335" s="262"/>
      <c r="J335" s="262"/>
      <c r="K335" s="262"/>
      <c r="L335" s="262"/>
      <c r="M335" s="262"/>
      <c r="N335" s="262"/>
      <c r="O335" s="305"/>
      <c r="P335" s="262"/>
      <c r="Q335" s="262"/>
      <c r="R335" s="262"/>
      <c r="S335" s="263">
        <f t="shared" si="22"/>
        <v>21.34</v>
      </c>
      <c r="T335" s="264">
        <f t="shared" si="23"/>
        <v>1</v>
      </c>
      <c r="U335" s="264"/>
      <c r="V335" s="302">
        <f t="shared" si="25"/>
        <v>-1178.793529411765</v>
      </c>
      <c r="W335" s="322">
        <f t="shared" si="24"/>
        <v>21.34</v>
      </c>
    </row>
    <row r="336" spans="1:23" s="14" customFormat="1" ht="12.75">
      <c r="A336" s="321">
        <v>332</v>
      </c>
      <c r="B336" s="298">
        <v>325</v>
      </c>
      <c r="C336" s="314" t="s">
        <v>497</v>
      </c>
      <c r="D336" s="314" t="s">
        <v>119</v>
      </c>
      <c r="E336" s="304"/>
      <c r="F336" s="262"/>
      <c r="G336" s="262"/>
      <c r="H336" s="262"/>
      <c r="I336" s="262"/>
      <c r="J336" s="262"/>
      <c r="K336" s="262"/>
      <c r="L336" s="262"/>
      <c r="M336" s="262"/>
      <c r="N336" s="262"/>
      <c r="O336" s="305">
        <v>0</v>
      </c>
      <c r="P336" s="262"/>
      <c r="Q336" s="262"/>
      <c r="R336" s="262"/>
      <c r="S336" s="263">
        <f t="shared" si="22"/>
        <v>0</v>
      </c>
      <c r="T336" s="264">
        <f t="shared" si="23"/>
        <v>1</v>
      </c>
      <c r="U336" s="264"/>
      <c r="V336" s="302">
        <f t="shared" si="25"/>
        <v>-1200.1335294117648</v>
      </c>
      <c r="W336" s="322">
        <f t="shared" si="24"/>
        <v>0</v>
      </c>
    </row>
    <row r="337" spans="1:23" s="14" customFormat="1" ht="13.5" thickBot="1">
      <c r="A337" s="323">
        <v>333</v>
      </c>
      <c r="B337" s="324">
        <v>326</v>
      </c>
      <c r="C337" s="325" t="s">
        <v>337</v>
      </c>
      <c r="D337" s="325" t="s">
        <v>113</v>
      </c>
      <c r="E337" s="326"/>
      <c r="F337" s="327"/>
      <c r="G337" s="327">
        <v>0</v>
      </c>
      <c r="H337" s="327"/>
      <c r="I337" s="327"/>
      <c r="J337" s="327"/>
      <c r="K337" s="327"/>
      <c r="L337" s="327"/>
      <c r="M337" s="327"/>
      <c r="N337" s="327"/>
      <c r="O337" s="328"/>
      <c r="P337" s="327"/>
      <c r="Q337" s="327"/>
      <c r="R337" s="327"/>
      <c r="S337" s="329">
        <f t="shared" si="22"/>
        <v>0</v>
      </c>
      <c r="T337" s="330">
        <f t="shared" si="23"/>
        <v>1</v>
      </c>
      <c r="U337" s="330"/>
      <c r="V337" s="331">
        <f t="shared" si="25"/>
        <v>-1200.1335294117648</v>
      </c>
      <c r="W337" s="332">
        <f t="shared" si="24"/>
        <v>0</v>
      </c>
    </row>
    <row r="338" spans="1:23" s="14" customFormat="1" ht="12.75">
      <c r="A338" s="16"/>
      <c r="B338" s="17"/>
      <c r="C338" s="18"/>
      <c r="D338" s="18"/>
      <c r="E338" s="19"/>
      <c r="F338" s="15"/>
      <c r="G338" s="15"/>
      <c r="H338" s="15"/>
      <c r="I338" s="15"/>
      <c r="J338" s="15"/>
      <c r="K338" s="15"/>
      <c r="L338" s="15"/>
      <c r="M338" s="15"/>
      <c r="N338" s="15"/>
      <c r="O338" s="20"/>
      <c r="P338" s="15"/>
      <c r="Q338" s="15"/>
      <c r="R338" s="15"/>
      <c r="S338" s="21"/>
      <c r="T338" s="22"/>
      <c r="U338" s="22"/>
      <c r="V338" s="23"/>
      <c r="W338" s="24"/>
    </row>
    <row r="339" spans="1:23" s="14" customFormat="1" ht="12.75">
      <c r="A339" s="16"/>
      <c r="B339" s="17"/>
      <c r="C339" s="25"/>
      <c r="D339" s="25"/>
      <c r="E339" s="26"/>
      <c r="F339" s="15"/>
      <c r="G339" s="15"/>
      <c r="H339" s="15"/>
      <c r="I339" s="15"/>
      <c r="J339" s="15"/>
      <c r="K339" s="15"/>
      <c r="L339" s="15"/>
      <c r="M339" s="15"/>
      <c r="N339" s="15"/>
      <c r="O339" s="20"/>
      <c r="P339" s="15"/>
      <c r="Q339" s="15"/>
      <c r="R339" s="15"/>
      <c r="S339" s="21"/>
      <c r="T339" s="22"/>
      <c r="U339" s="22"/>
      <c r="V339" s="23"/>
      <c r="W339" s="24"/>
    </row>
    <row r="340" spans="1:23" s="14" customFormat="1" ht="12.75">
      <c r="A340" s="16"/>
      <c r="B340" s="17"/>
      <c r="C340" s="18"/>
      <c r="D340" s="18"/>
      <c r="E340" s="19"/>
      <c r="F340" s="15"/>
      <c r="G340" s="15"/>
      <c r="H340" s="15"/>
      <c r="I340" s="15"/>
      <c r="J340" s="15"/>
      <c r="K340" s="15"/>
      <c r="L340" s="15"/>
      <c r="M340" s="15"/>
      <c r="N340" s="15"/>
      <c r="O340" s="20"/>
      <c r="P340" s="15"/>
      <c r="Q340" s="15"/>
      <c r="R340" s="15"/>
      <c r="S340" s="21"/>
      <c r="T340" s="22"/>
      <c r="U340" s="22"/>
      <c r="V340" s="23"/>
      <c r="W340" s="24"/>
    </row>
    <row r="341" spans="1:23" s="14" customFormat="1" ht="12.75">
      <c r="A341" s="16"/>
      <c r="B341" s="17"/>
      <c r="C341" s="25"/>
      <c r="D341" s="25"/>
      <c r="E341" s="26"/>
      <c r="F341" s="15"/>
      <c r="G341" s="15"/>
      <c r="H341" s="15"/>
      <c r="I341" s="15"/>
      <c r="J341" s="15"/>
      <c r="K341" s="15"/>
      <c r="L341" s="15"/>
      <c r="M341" s="15"/>
      <c r="N341" s="15"/>
      <c r="O341" s="20"/>
      <c r="P341" s="15"/>
      <c r="Q341" s="15"/>
      <c r="R341" s="15"/>
      <c r="S341" s="21"/>
      <c r="T341" s="22"/>
      <c r="U341" s="22"/>
      <c r="V341" s="23"/>
      <c r="W341" s="24"/>
    </row>
    <row r="342" spans="1:23" s="14" customFormat="1" ht="12.75">
      <c r="A342" s="16"/>
      <c r="B342" s="17"/>
      <c r="C342" s="18"/>
      <c r="D342" s="18"/>
      <c r="E342" s="19"/>
      <c r="F342" s="15"/>
      <c r="G342" s="15"/>
      <c r="H342" s="15"/>
      <c r="I342" s="15"/>
      <c r="J342" s="15"/>
      <c r="K342" s="15"/>
      <c r="L342" s="15"/>
      <c r="M342" s="15"/>
      <c r="N342" s="15"/>
      <c r="O342" s="20"/>
      <c r="P342" s="15"/>
      <c r="Q342" s="15"/>
      <c r="R342" s="15"/>
      <c r="S342" s="21"/>
      <c r="T342" s="22"/>
      <c r="U342" s="22"/>
      <c r="V342" s="23"/>
      <c r="W342" s="24"/>
    </row>
    <row r="343" spans="1:23" s="14" customFormat="1" ht="12.75">
      <c r="A343" s="16"/>
      <c r="B343" s="17"/>
      <c r="C343" s="18"/>
      <c r="D343" s="18"/>
      <c r="E343" s="19"/>
      <c r="F343" s="15"/>
      <c r="G343" s="15"/>
      <c r="H343" s="15"/>
      <c r="I343" s="15"/>
      <c r="J343" s="15"/>
      <c r="K343" s="15"/>
      <c r="L343" s="15"/>
      <c r="M343" s="15"/>
      <c r="N343" s="15"/>
      <c r="O343" s="20"/>
      <c r="P343" s="15"/>
      <c r="Q343" s="15"/>
      <c r="R343" s="15"/>
      <c r="S343" s="21"/>
      <c r="T343" s="22"/>
      <c r="U343" s="22"/>
      <c r="V343" s="23"/>
      <c r="W343" s="24"/>
    </row>
    <row r="344" spans="1:23" s="14" customFormat="1" ht="12.75">
      <c r="A344" s="16"/>
      <c r="B344" s="17"/>
      <c r="C344" s="25"/>
      <c r="D344" s="25"/>
      <c r="E344" s="26"/>
      <c r="F344" s="15"/>
      <c r="G344" s="15"/>
      <c r="H344" s="15"/>
      <c r="I344" s="15"/>
      <c r="J344" s="15"/>
      <c r="K344" s="15"/>
      <c r="L344" s="15"/>
      <c r="M344" s="15"/>
      <c r="N344" s="15"/>
      <c r="O344" s="20"/>
      <c r="P344" s="15"/>
      <c r="Q344" s="15"/>
      <c r="R344" s="15"/>
      <c r="S344" s="21"/>
      <c r="T344" s="22"/>
      <c r="U344" s="22"/>
      <c r="V344" s="23"/>
      <c r="W344" s="24"/>
    </row>
    <row r="345" spans="1:23" s="14" customFormat="1" ht="12.75">
      <c r="A345" s="16"/>
      <c r="B345" s="17"/>
      <c r="C345" s="25"/>
      <c r="D345" s="25"/>
      <c r="E345" s="26"/>
      <c r="F345" s="15"/>
      <c r="G345" s="15"/>
      <c r="H345" s="15"/>
      <c r="I345" s="15"/>
      <c r="J345" s="15"/>
      <c r="K345" s="15"/>
      <c r="L345" s="15"/>
      <c r="M345" s="15"/>
      <c r="N345" s="15"/>
      <c r="O345" s="20"/>
      <c r="P345" s="15"/>
      <c r="Q345" s="15"/>
      <c r="R345" s="15"/>
      <c r="S345" s="21"/>
      <c r="T345" s="22"/>
      <c r="U345" s="22"/>
      <c r="V345" s="23"/>
      <c r="W345" s="24"/>
    </row>
    <row r="346" spans="1:23" s="14" customFormat="1" ht="12.75">
      <c r="A346" s="16"/>
      <c r="B346" s="17"/>
      <c r="C346" s="25"/>
      <c r="D346" s="25"/>
      <c r="E346" s="26"/>
      <c r="F346" s="15"/>
      <c r="G346" s="15"/>
      <c r="H346" s="15"/>
      <c r="I346" s="15"/>
      <c r="J346" s="15"/>
      <c r="K346" s="15"/>
      <c r="L346" s="15"/>
      <c r="M346" s="15"/>
      <c r="N346" s="15"/>
      <c r="O346" s="20"/>
      <c r="P346" s="15"/>
      <c r="Q346" s="15"/>
      <c r="R346" s="15"/>
      <c r="S346" s="21"/>
      <c r="T346" s="22"/>
      <c r="U346" s="22"/>
      <c r="V346" s="23"/>
      <c r="W346" s="24"/>
    </row>
    <row r="347" spans="1:23" s="14" customFormat="1" ht="12.75">
      <c r="A347" s="16"/>
      <c r="B347" s="17"/>
      <c r="C347" s="18"/>
      <c r="D347" s="18"/>
      <c r="E347" s="19"/>
      <c r="F347" s="15"/>
      <c r="G347" s="15"/>
      <c r="H347" s="15"/>
      <c r="I347" s="15"/>
      <c r="J347" s="15"/>
      <c r="K347" s="15"/>
      <c r="L347" s="15"/>
      <c r="M347" s="15"/>
      <c r="N347" s="15"/>
      <c r="O347" s="20"/>
      <c r="P347" s="15"/>
      <c r="Q347" s="15"/>
      <c r="R347" s="15"/>
      <c r="S347" s="21"/>
      <c r="T347" s="22"/>
      <c r="U347" s="22"/>
      <c r="V347" s="23"/>
      <c r="W347" s="24"/>
    </row>
    <row r="348" spans="1:23" s="14" customFormat="1" ht="12.75">
      <c r="A348" s="16"/>
      <c r="B348" s="17"/>
      <c r="C348" s="18"/>
      <c r="D348" s="18"/>
      <c r="E348" s="19"/>
      <c r="F348" s="15"/>
      <c r="G348" s="15"/>
      <c r="H348" s="15"/>
      <c r="I348" s="15"/>
      <c r="J348" s="15"/>
      <c r="K348" s="15"/>
      <c r="L348" s="15"/>
      <c r="M348" s="15"/>
      <c r="N348" s="15"/>
      <c r="O348" s="20"/>
      <c r="P348" s="15"/>
      <c r="Q348" s="15"/>
      <c r="R348" s="15"/>
      <c r="S348" s="21"/>
      <c r="T348" s="22"/>
      <c r="U348" s="22"/>
      <c r="V348" s="23"/>
      <c r="W348" s="24"/>
    </row>
    <row r="349" spans="1:23" s="14" customFormat="1" ht="12.75">
      <c r="A349" s="16"/>
      <c r="B349" s="17"/>
      <c r="C349" s="25"/>
      <c r="D349" s="25"/>
      <c r="E349" s="26"/>
      <c r="F349" s="15"/>
      <c r="G349" s="15"/>
      <c r="H349" s="15"/>
      <c r="I349" s="15"/>
      <c r="J349" s="15"/>
      <c r="K349" s="15"/>
      <c r="L349" s="15"/>
      <c r="M349" s="15"/>
      <c r="N349" s="15"/>
      <c r="O349" s="20"/>
      <c r="P349" s="15"/>
      <c r="Q349" s="15"/>
      <c r="R349" s="15"/>
      <c r="S349" s="21"/>
      <c r="T349" s="22"/>
      <c r="U349" s="22"/>
      <c r="V349" s="23"/>
      <c r="W349" s="24"/>
    </row>
    <row r="350" spans="1:23" s="14" customFormat="1" ht="12.75">
      <c r="A350" s="16"/>
      <c r="B350" s="17"/>
      <c r="C350" s="25"/>
      <c r="D350" s="25"/>
      <c r="E350" s="26"/>
      <c r="F350" s="15"/>
      <c r="G350" s="15"/>
      <c r="H350" s="15"/>
      <c r="I350" s="15"/>
      <c r="J350" s="15"/>
      <c r="K350" s="15"/>
      <c r="L350" s="15"/>
      <c r="M350" s="15"/>
      <c r="N350" s="15"/>
      <c r="O350" s="20"/>
      <c r="P350" s="15"/>
      <c r="Q350" s="15"/>
      <c r="R350" s="15"/>
      <c r="S350" s="21"/>
      <c r="T350" s="22"/>
      <c r="U350" s="22"/>
      <c r="V350" s="23"/>
      <c r="W350" s="24"/>
    </row>
    <row r="351" spans="1:23" s="14" customFormat="1" ht="12.75">
      <c r="A351" s="16"/>
      <c r="B351" s="17"/>
      <c r="C351" s="25"/>
      <c r="D351" s="25"/>
      <c r="E351" s="26"/>
      <c r="F351" s="15"/>
      <c r="G351" s="15"/>
      <c r="H351" s="15"/>
      <c r="I351" s="15"/>
      <c r="J351" s="15"/>
      <c r="K351" s="15"/>
      <c r="L351" s="15"/>
      <c r="M351" s="15"/>
      <c r="N351" s="15"/>
      <c r="O351" s="20"/>
      <c r="P351" s="15"/>
      <c r="Q351" s="15"/>
      <c r="R351" s="15"/>
      <c r="S351" s="21"/>
      <c r="T351" s="22"/>
      <c r="U351" s="22"/>
      <c r="V351" s="23"/>
      <c r="W351" s="24"/>
    </row>
    <row r="352" spans="1:23" s="14" customFormat="1" ht="12.75">
      <c r="A352" s="16"/>
      <c r="B352" s="17"/>
      <c r="C352" s="25"/>
      <c r="D352" s="25"/>
      <c r="E352" s="26"/>
      <c r="F352" s="15"/>
      <c r="G352" s="15"/>
      <c r="H352" s="15"/>
      <c r="I352" s="15"/>
      <c r="J352" s="15"/>
      <c r="K352" s="15"/>
      <c r="L352" s="15"/>
      <c r="M352" s="15"/>
      <c r="N352" s="15"/>
      <c r="O352" s="20"/>
      <c r="P352" s="15"/>
      <c r="Q352" s="15"/>
      <c r="R352" s="15"/>
      <c r="S352" s="21"/>
      <c r="T352" s="22"/>
      <c r="U352" s="22"/>
      <c r="V352" s="23"/>
      <c r="W352" s="24"/>
    </row>
    <row r="353" spans="1:23" s="14" customFormat="1" ht="12.75">
      <c r="A353" s="16"/>
      <c r="B353" s="17"/>
      <c r="C353" s="25"/>
      <c r="D353" s="25"/>
      <c r="E353" s="26"/>
      <c r="F353" s="15"/>
      <c r="G353" s="15"/>
      <c r="H353" s="15"/>
      <c r="I353" s="15"/>
      <c r="J353" s="15"/>
      <c r="K353" s="15"/>
      <c r="L353" s="15"/>
      <c r="M353" s="15"/>
      <c r="N353" s="15"/>
      <c r="O353" s="20"/>
      <c r="P353" s="15"/>
      <c r="Q353" s="15"/>
      <c r="R353" s="15"/>
      <c r="S353" s="21"/>
      <c r="T353" s="22"/>
      <c r="U353" s="22"/>
      <c r="V353" s="23"/>
      <c r="W353" s="24"/>
    </row>
    <row r="354" spans="1:23" s="14" customFormat="1" ht="12.75">
      <c r="A354" s="16"/>
      <c r="B354" s="17"/>
      <c r="C354" s="25"/>
      <c r="D354" s="25"/>
      <c r="E354" s="26"/>
      <c r="F354" s="15"/>
      <c r="G354" s="15"/>
      <c r="H354" s="15"/>
      <c r="I354" s="15"/>
      <c r="J354" s="15"/>
      <c r="K354" s="15"/>
      <c r="L354" s="15"/>
      <c r="M354" s="15"/>
      <c r="N354" s="15"/>
      <c r="O354" s="20"/>
      <c r="P354" s="15"/>
      <c r="Q354" s="15"/>
      <c r="R354" s="15"/>
      <c r="S354" s="21"/>
      <c r="T354" s="22"/>
      <c r="U354" s="22"/>
      <c r="V354" s="23"/>
      <c r="W354" s="24"/>
    </row>
    <row r="355" spans="1:23" s="14" customFormat="1" ht="12.75">
      <c r="A355" s="16"/>
      <c r="B355" s="17"/>
      <c r="C355" s="18"/>
      <c r="D355" s="18"/>
      <c r="E355" s="19"/>
      <c r="F355" s="15"/>
      <c r="G355" s="15"/>
      <c r="H355" s="15"/>
      <c r="I355" s="15"/>
      <c r="J355" s="15"/>
      <c r="K355" s="15"/>
      <c r="L355" s="15"/>
      <c r="M355" s="15"/>
      <c r="N355" s="15"/>
      <c r="O355" s="20"/>
      <c r="P355" s="15"/>
      <c r="Q355" s="15"/>
      <c r="R355" s="15"/>
      <c r="S355" s="21"/>
      <c r="T355" s="22"/>
      <c r="U355" s="22"/>
      <c r="V355" s="23"/>
      <c r="W355" s="24"/>
    </row>
    <row r="356" spans="1:23" s="14" customFormat="1" ht="12.75">
      <c r="A356" s="16"/>
      <c r="B356" s="17"/>
      <c r="C356" s="25"/>
      <c r="D356" s="25"/>
      <c r="E356" s="26"/>
      <c r="F356" s="15"/>
      <c r="G356" s="15"/>
      <c r="H356" s="15"/>
      <c r="I356" s="15"/>
      <c r="J356" s="15"/>
      <c r="K356" s="15"/>
      <c r="L356" s="15"/>
      <c r="M356" s="15"/>
      <c r="N356" s="15"/>
      <c r="O356" s="20"/>
      <c r="P356" s="15"/>
      <c r="Q356" s="15"/>
      <c r="R356" s="15"/>
      <c r="S356" s="21"/>
      <c r="T356" s="22"/>
      <c r="U356" s="22"/>
      <c r="V356" s="23"/>
      <c r="W356" s="24"/>
    </row>
    <row r="357" spans="1:23" s="14" customFormat="1" ht="12.75">
      <c r="A357" s="16"/>
      <c r="B357" s="17"/>
      <c r="C357" s="25"/>
      <c r="D357" s="25"/>
      <c r="E357" s="26"/>
      <c r="F357" s="15"/>
      <c r="G357" s="15"/>
      <c r="H357" s="15"/>
      <c r="I357" s="15"/>
      <c r="J357" s="15"/>
      <c r="K357" s="15"/>
      <c r="L357" s="15"/>
      <c r="M357" s="15"/>
      <c r="N357" s="15"/>
      <c r="O357" s="20"/>
      <c r="P357" s="15"/>
      <c r="Q357" s="15"/>
      <c r="R357" s="15"/>
      <c r="S357" s="21"/>
      <c r="T357" s="22"/>
      <c r="U357" s="22"/>
      <c r="V357" s="23"/>
      <c r="W357" s="24"/>
    </row>
    <row r="358" spans="1:23" s="14" customFormat="1" ht="12.75">
      <c r="A358" s="16"/>
      <c r="B358" s="17"/>
      <c r="C358" s="25"/>
      <c r="D358" s="25"/>
      <c r="E358" s="26"/>
      <c r="F358" s="15"/>
      <c r="G358" s="15"/>
      <c r="H358" s="15"/>
      <c r="I358" s="15"/>
      <c r="J358" s="15"/>
      <c r="K358" s="15"/>
      <c r="L358" s="15"/>
      <c r="M358" s="15"/>
      <c r="N358" s="15"/>
      <c r="O358" s="20"/>
      <c r="P358" s="15"/>
      <c r="Q358" s="15"/>
      <c r="R358" s="15"/>
      <c r="S358" s="21"/>
      <c r="T358" s="22"/>
      <c r="U358" s="22"/>
      <c r="V358" s="23"/>
      <c r="W358" s="24"/>
    </row>
    <row r="359" spans="1:23" s="14" customFormat="1" ht="12.75">
      <c r="A359" s="16"/>
      <c r="B359" s="17"/>
      <c r="C359" s="25"/>
      <c r="D359" s="25"/>
      <c r="E359" s="26"/>
      <c r="F359" s="15"/>
      <c r="G359" s="15"/>
      <c r="H359" s="15"/>
      <c r="I359" s="15"/>
      <c r="J359" s="15"/>
      <c r="K359" s="15"/>
      <c r="L359" s="15"/>
      <c r="M359" s="15"/>
      <c r="N359" s="15"/>
      <c r="O359" s="20"/>
      <c r="P359" s="15"/>
      <c r="Q359" s="15"/>
      <c r="R359" s="15"/>
      <c r="S359" s="21"/>
      <c r="T359" s="22"/>
      <c r="U359" s="22"/>
      <c r="V359" s="23"/>
      <c r="W359" s="24"/>
    </row>
    <row r="360" spans="1:23" s="14" customFormat="1" ht="12.75">
      <c r="A360" s="16"/>
      <c r="B360" s="17"/>
      <c r="C360" s="25"/>
      <c r="D360" s="25"/>
      <c r="E360" s="26"/>
      <c r="F360" s="15"/>
      <c r="G360" s="15"/>
      <c r="H360" s="15"/>
      <c r="I360" s="15"/>
      <c r="J360" s="15"/>
      <c r="K360" s="15"/>
      <c r="L360" s="15"/>
      <c r="M360" s="15"/>
      <c r="N360" s="15"/>
      <c r="O360" s="20"/>
      <c r="P360" s="15"/>
      <c r="Q360" s="15"/>
      <c r="R360" s="15"/>
      <c r="S360" s="21"/>
      <c r="T360" s="22"/>
      <c r="U360" s="22"/>
      <c r="V360" s="23"/>
      <c r="W360" s="24"/>
    </row>
    <row r="361" spans="1:23" s="14" customFormat="1" ht="12.75">
      <c r="A361" s="16"/>
      <c r="B361" s="17"/>
      <c r="C361" s="25"/>
      <c r="D361" s="25"/>
      <c r="E361" s="26"/>
      <c r="F361" s="15"/>
      <c r="G361" s="15"/>
      <c r="H361" s="15"/>
      <c r="I361" s="15"/>
      <c r="J361" s="15"/>
      <c r="K361" s="15"/>
      <c r="L361" s="15"/>
      <c r="M361" s="15"/>
      <c r="N361" s="15"/>
      <c r="O361" s="20"/>
      <c r="P361" s="15"/>
      <c r="Q361" s="15"/>
      <c r="R361" s="15"/>
      <c r="S361" s="21"/>
      <c r="T361" s="22"/>
      <c r="U361" s="22"/>
      <c r="V361" s="23"/>
      <c r="W361" s="24"/>
    </row>
    <row r="362" spans="1:23" s="14" customFormat="1" ht="12.75">
      <c r="A362" s="16"/>
      <c r="B362" s="17"/>
      <c r="C362" s="25"/>
      <c r="D362" s="25"/>
      <c r="E362" s="26"/>
      <c r="F362" s="15"/>
      <c r="G362" s="15"/>
      <c r="H362" s="15"/>
      <c r="I362" s="15"/>
      <c r="J362" s="15"/>
      <c r="K362" s="15"/>
      <c r="L362" s="15"/>
      <c r="M362" s="15"/>
      <c r="N362" s="15"/>
      <c r="O362" s="20"/>
      <c r="P362" s="15"/>
      <c r="Q362" s="15"/>
      <c r="R362" s="15"/>
      <c r="S362" s="21"/>
      <c r="T362" s="22"/>
      <c r="U362" s="22"/>
      <c r="V362" s="23"/>
      <c r="W362" s="24"/>
    </row>
    <row r="363" spans="1:23" s="14" customFormat="1" ht="12.75">
      <c r="A363" s="16"/>
      <c r="B363" s="17"/>
      <c r="C363" s="25"/>
      <c r="D363" s="25"/>
      <c r="E363" s="26"/>
      <c r="F363" s="15"/>
      <c r="G363" s="15"/>
      <c r="H363" s="15"/>
      <c r="I363" s="15"/>
      <c r="J363" s="15"/>
      <c r="K363" s="15"/>
      <c r="L363" s="15"/>
      <c r="M363" s="15"/>
      <c r="N363" s="15"/>
      <c r="O363" s="20"/>
      <c r="P363" s="15"/>
      <c r="Q363" s="15"/>
      <c r="R363" s="15"/>
      <c r="S363" s="21"/>
      <c r="T363" s="22"/>
      <c r="U363" s="22"/>
      <c r="V363" s="23"/>
      <c r="W363" s="24"/>
    </row>
    <row r="364" spans="1:23" s="14" customFormat="1" ht="12.75">
      <c r="A364" s="16"/>
      <c r="B364" s="17"/>
      <c r="C364" s="25"/>
      <c r="D364" s="25"/>
      <c r="E364" s="26"/>
      <c r="F364" s="15"/>
      <c r="G364" s="15"/>
      <c r="H364" s="15"/>
      <c r="I364" s="15"/>
      <c r="J364" s="15"/>
      <c r="K364" s="15"/>
      <c r="L364" s="15"/>
      <c r="M364" s="15"/>
      <c r="N364" s="15"/>
      <c r="O364" s="20"/>
      <c r="P364" s="15"/>
      <c r="Q364" s="15"/>
      <c r="R364" s="15"/>
      <c r="S364" s="21"/>
      <c r="T364" s="22"/>
      <c r="U364" s="22"/>
      <c r="V364" s="23"/>
      <c r="W364" s="24"/>
    </row>
    <row r="365" spans="1:23" s="14" customFormat="1" ht="12.75">
      <c r="A365" s="16"/>
      <c r="B365" s="17"/>
      <c r="C365" s="18"/>
      <c r="D365" s="18"/>
      <c r="E365" s="19"/>
      <c r="F365" s="15"/>
      <c r="G365" s="15"/>
      <c r="H365" s="15"/>
      <c r="I365" s="15"/>
      <c r="J365" s="15"/>
      <c r="K365" s="15"/>
      <c r="L365" s="15"/>
      <c r="M365" s="15"/>
      <c r="N365" s="15"/>
      <c r="O365" s="20"/>
      <c r="P365" s="15"/>
      <c r="Q365" s="15"/>
      <c r="R365" s="15"/>
      <c r="S365" s="21"/>
      <c r="T365" s="22"/>
      <c r="U365" s="22"/>
      <c r="V365" s="23"/>
      <c r="W365" s="24"/>
    </row>
    <row r="366" spans="1:23" s="14" customFormat="1" ht="12.75">
      <c r="A366" s="16"/>
      <c r="B366" s="17"/>
      <c r="C366" s="25"/>
      <c r="D366" s="25"/>
      <c r="E366" s="26"/>
      <c r="F366" s="15"/>
      <c r="G366" s="15"/>
      <c r="H366" s="15"/>
      <c r="I366" s="15"/>
      <c r="J366" s="15"/>
      <c r="K366" s="15"/>
      <c r="L366" s="15"/>
      <c r="M366" s="15"/>
      <c r="N366" s="15"/>
      <c r="O366" s="20"/>
      <c r="P366" s="15"/>
      <c r="Q366" s="15"/>
      <c r="R366" s="15"/>
      <c r="S366" s="21"/>
      <c r="T366" s="22"/>
      <c r="U366" s="22"/>
      <c r="V366" s="23"/>
      <c r="W366" s="24"/>
    </row>
    <row r="367" spans="1:23" s="14" customFormat="1" ht="12.75">
      <c r="A367" s="16"/>
      <c r="B367" s="17"/>
      <c r="C367" s="25"/>
      <c r="D367" s="25"/>
      <c r="E367" s="26"/>
      <c r="F367" s="15"/>
      <c r="G367" s="15"/>
      <c r="H367" s="15"/>
      <c r="I367" s="15"/>
      <c r="J367" s="15"/>
      <c r="K367" s="15"/>
      <c r="L367" s="15"/>
      <c r="M367" s="15"/>
      <c r="N367" s="15"/>
      <c r="O367" s="20"/>
      <c r="P367" s="15"/>
      <c r="Q367" s="15"/>
      <c r="R367" s="15"/>
      <c r="S367" s="21"/>
      <c r="T367" s="22"/>
      <c r="U367" s="22"/>
      <c r="V367" s="23"/>
      <c r="W367" s="24"/>
    </row>
    <row r="368" spans="1:23" s="14" customFormat="1" ht="12.75">
      <c r="A368" s="16"/>
      <c r="B368" s="17"/>
      <c r="C368" s="25"/>
      <c r="D368" s="25"/>
      <c r="E368" s="26"/>
      <c r="F368" s="15"/>
      <c r="G368" s="15"/>
      <c r="H368" s="15"/>
      <c r="I368" s="15"/>
      <c r="J368" s="15"/>
      <c r="K368" s="15"/>
      <c r="L368" s="15"/>
      <c r="M368" s="15"/>
      <c r="N368" s="15"/>
      <c r="O368" s="20"/>
      <c r="P368" s="15"/>
      <c r="Q368" s="15"/>
      <c r="R368" s="15"/>
      <c r="S368" s="21"/>
      <c r="T368" s="22"/>
      <c r="U368" s="22"/>
      <c r="V368" s="23"/>
      <c r="W368" s="24"/>
    </row>
    <row r="369" spans="1:23" s="14" customFormat="1" ht="12.75">
      <c r="A369" s="16"/>
      <c r="B369" s="17"/>
      <c r="C369" s="25"/>
      <c r="D369" s="25"/>
      <c r="E369" s="26"/>
      <c r="F369" s="15"/>
      <c r="G369" s="15"/>
      <c r="H369" s="15"/>
      <c r="I369" s="15"/>
      <c r="J369" s="15"/>
      <c r="K369" s="15"/>
      <c r="L369" s="15"/>
      <c r="M369" s="15"/>
      <c r="N369" s="15"/>
      <c r="O369" s="20"/>
      <c r="P369" s="15"/>
      <c r="Q369" s="15"/>
      <c r="R369" s="15"/>
      <c r="S369" s="21"/>
      <c r="T369" s="22"/>
      <c r="U369" s="22"/>
      <c r="V369" s="23"/>
      <c r="W369" s="24"/>
    </row>
    <row r="370" spans="1:23" s="14" customFormat="1" ht="12.75">
      <c r="A370" s="16"/>
      <c r="B370" s="17"/>
      <c r="C370" s="25"/>
      <c r="D370" s="25"/>
      <c r="E370" s="26"/>
      <c r="F370" s="15"/>
      <c r="G370" s="15"/>
      <c r="H370" s="15"/>
      <c r="I370" s="15"/>
      <c r="J370" s="15"/>
      <c r="K370" s="15"/>
      <c r="L370" s="15"/>
      <c r="M370" s="15"/>
      <c r="N370" s="15"/>
      <c r="O370" s="20"/>
      <c r="P370" s="15"/>
      <c r="Q370" s="15"/>
      <c r="R370" s="15"/>
      <c r="S370" s="21"/>
      <c r="T370" s="22"/>
      <c r="U370" s="22"/>
      <c r="V370" s="23"/>
      <c r="W370" s="24"/>
    </row>
    <row r="371" spans="1:23" s="14" customFormat="1" ht="12.75">
      <c r="A371" s="16"/>
      <c r="B371" s="17"/>
      <c r="C371" s="25"/>
      <c r="D371" s="25"/>
      <c r="E371" s="26"/>
      <c r="F371" s="15"/>
      <c r="G371" s="15"/>
      <c r="H371" s="15"/>
      <c r="I371" s="15"/>
      <c r="J371" s="15"/>
      <c r="K371" s="15"/>
      <c r="L371" s="15"/>
      <c r="M371" s="15"/>
      <c r="N371" s="15"/>
      <c r="O371" s="20"/>
      <c r="P371" s="15"/>
      <c r="Q371" s="15"/>
      <c r="R371" s="15"/>
      <c r="S371" s="21"/>
      <c r="T371" s="22"/>
      <c r="U371" s="22"/>
      <c r="V371" s="23"/>
      <c r="W371" s="24"/>
    </row>
    <row r="372" spans="1:23" s="14" customFormat="1" ht="12.75">
      <c r="A372" s="16"/>
      <c r="B372" s="17"/>
      <c r="C372" s="25"/>
      <c r="D372" s="25"/>
      <c r="E372" s="26"/>
      <c r="F372" s="15"/>
      <c r="G372" s="15"/>
      <c r="H372" s="15"/>
      <c r="I372" s="15"/>
      <c r="J372" s="15"/>
      <c r="K372" s="15"/>
      <c r="L372" s="15"/>
      <c r="M372" s="15"/>
      <c r="N372" s="15"/>
      <c r="O372" s="20"/>
      <c r="P372" s="15"/>
      <c r="Q372" s="15"/>
      <c r="R372" s="15"/>
      <c r="S372" s="21"/>
      <c r="T372" s="22"/>
      <c r="U372" s="22"/>
      <c r="V372" s="23"/>
      <c r="W372" s="24"/>
    </row>
    <row r="373" spans="1:23" s="14" customFormat="1" ht="12.75">
      <c r="A373" s="16"/>
      <c r="B373" s="17"/>
      <c r="C373" s="18"/>
      <c r="D373" s="18"/>
      <c r="E373" s="19"/>
      <c r="F373" s="15"/>
      <c r="G373" s="15"/>
      <c r="H373" s="15"/>
      <c r="I373" s="15"/>
      <c r="J373" s="15"/>
      <c r="K373" s="15"/>
      <c r="L373" s="15"/>
      <c r="M373" s="15"/>
      <c r="N373" s="15"/>
      <c r="O373" s="20"/>
      <c r="P373" s="15"/>
      <c r="Q373" s="15"/>
      <c r="R373" s="15"/>
      <c r="S373" s="21"/>
      <c r="T373" s="22"/>
      <c r="U373" s="22"/>
      <c r="V373" s="23"/>
      <c r="W373" s="24"/>
    </row>
    <row r="374" spans="1:23" s="14" customFormat="1" ht="12.75">
      <c r="A374" s="16"/>
      <c r="B374" s="17"/>
      <c r="C374" s="25"/>
      <c r="D374" s="25"/>
      <c r="E374" s="26"/>
      <c r="F374" s="15"/>
      <c r="G374" s="15"/>
      <c r="H374" s="15"/>
      <c r="I374" s="15"/>
      <c r="J374" s="15"/>
      <c r="K374" s="15"/>
      <c r="L374" s="15"/>
      <c r="M374" s="15"/>
      <c r="N374" s="15"/>
      <c r="O374" s="20"/>
      <c r="P374" s="15"/>
      <c r="Q374" s="15"/>
      <c r="R374" s="15"/>
      <c r="S374" s="21"/>
      <c r="T374" s="22"/>
      <c r="U374" s="22"/>
      <c r="V374" s="23"/>
      <c r="W374" s="24"/>
    </row>
    <row r="375" spans="1:23" s="14" customFormat="1" ht="12.75">
      <c r="A375" s="16"/>
      <c r="B375" s="17"/>
      <c r="C375" s="25"/>
      <c r="D375" s="25"/>
      <c r="E375" s="26"/>
      <c r="F375" s="15"/>
      <c r="G375" s="15"/>
      <c r="H375" s="15"/>
      <c r="I375" s="15"/>
      <c r="J375" s="15"/>
      <c r="K375" s="15"/>
      <c r="L375" s="15"/>
      <c r="M375" s="15"/>
      <c r="N375" s="15"/>
      <c r="O375" s="20"/>
      <c r="P375" s="15"/>
      <c r="Q375" s="15"/>
      <c r="R375" s="15"/>
      <c r="S375" s="21"/>
      <c r="T375" s="22"/>
      <c r="U375" s="22"/>
      <c r="V375" s="23"/>
      <c r="W375" s="24"/>
    </row>
    <row r="376" spans="1:23" s="14" customFormat="1" ht="12.75">
      <c r="A376" s="16"/>
      <c r="B376" s="17"/>
      <c r="C376" s="25"/>
      <c r="D376" s="25"/>
      <c r="E376" s="26"/>
      <c r="F376" s="15"/>
      <c r="G376" s="15"/>
      <c r="H376" s="15"/>
      <c r="I376" s="15"/>
      <c r="J376" s="15"/>
      <c r="K376" s="15"/>
      <c r="L376" s="15"/>
      <c r="M376" s="15"/>
      <c r="N376" s="15"/>
      <c r="O376" s="20"/>
      <c r="P376" s="15"/>
      <c r="Q376" s="15"/>
      <c r="R376" s="15"/>
      <c r="S376" s="21"/>
      <c r="T376" s="22"/>
      <c r="U376" s="22"/>
      <c r="V376" s="23"/>
      <c r="W376" s="24"/>
    </row>
    <row r="377" spans="1:23" s="14" customFormat="1" ht="12.75">
      <c r="A377" s="16"/>
      <c r="B377" s="17"/>
      <c r="C377" s="25"/>
      <c r="D377" s="25"/>
      <c r="E377" s="26"/>
      <c r="F377" s="15"/>
      <c r="G377" s="15"/>
      <c r="H377" s="15"/>
      <c r="I377" s="15"/>
      <c r="J377" s="15"/>
      <c r="K377" s="15"/>
      <c r="L377" s="15"/>
      <c r="M377" s="15"/>
      <c r="N377" s="15"/>
      <c r="O377" s="20"/>
      <c r="P377" s="15"/>
      <c r="Q377" s="15"/>
      <c r="R377" s="15"/>
      <c r="S377" s="21"/>
      <c r="T377" s="22"/>
      <c r="U377" s="22"/>
      <c r="V377" s="23"/>
      <c r="W377" s="24"/>
    </row>
    <row r="378" spans="1:23" s="14" customFormat="1" ht="12.75">
      <c r="A378" s="16"/>
      <c r="B378" s="17"/>
      <c r="C378" s="25"/>
      <c r="D378" s="25"/>
      <c r="E378" s="26"/>
      <c r="F378" s="15"/>
      <c r="G378" s="15"/>
      <c r="H378" s="15"/>
      <c r="I378" s="15"/>
      <c r="J378" s="15"/>
      <c r="K378" s="15"/>
      <c r="L378" s="15"/>
      <c r="M378" s="15"/>
      <c r="N378" s="15"/>
      <c r="O378" s="20"/>
      <c r="P378" s="15"/>
      <c r="Q378" s="15"/>
      <c r="R378" s="15"/>
      <c r="S378" s="21"/>
      <c r="T378" s="22"/>
      <c r="U378" s="22"/>
      <c r="V378" s="23"/>
      <c r="W378" s="24"/>
    </row>
    <row r="379" spans="1:22" s="14" customFormat="1" ht="12.75">
      <c r="A379" s="16"/>
      <c r="B379" s="17"/>
      <c r="C379" s="25"/>
      <c r="D379" s="25"/>
      <c r="E379" s="26"/>
      <c r="F379" s="15"/>
      <c r="G379" s="15"/>
      <c r="H379" s="15"/>
      <c r="I379" s="15"/>
      <c r="J379" s="15"/>
      <c r="K379" s="15"/>
      <c r="L379" s="15"/>
      <c r="M379" s="15"/>
      <c r="N379" s="15"/>
      <c r="O379" s="20"/>
      <c r="P379" s="15"/>
      <c r="Q379" s="15"/>
      <c r="R379" s="15"/>
      <c r="S379" s="21"/>
      <c r="T379" s="22"/>
      <c r="U379" s="22"/>
      <c r="V379" s="23"/>
    </row>
    <row r="380" spans="1:22" s="14" customFormat="1" ht="12.75">
      <c r="A380" s="16"/>
      <c r="B380" s="17"/>
      <c r="C380" s="25"/>
      <c r="D380" s="25"/>
      <c r="E380" s="26"/>
      <c r="F380" s="15"/>
      <c r="G380" s="15"/>
      <c r="H380" s="15"/>
      <c r="I380" s="15"/>
      <c r="J380" s="15"/>
      <c r="K380" s="15"/>
      <c r="L380" s="15"/>
      <c r="M380" s="15"/>
      <c r="N380" s="15"/>
      <c r="O380" s="20"/>
      <c r="P380" s="15"/>
      <c r="Q380" s="15"/>
      <c r="R380" s="15"/>
      <c r="S380" s="21"/>
      <c r="T380" s="22"/>
      <c r="U380" s="22"/>
      <c r="V380" s="23"/>
    </row>
    <row r="381" spans="1:22" s="14" customFormat="1" ht="12.75">
      <c r="A381" s="16"/>
      <c r="B381" s="17"/>
      <c r="C381" s="25"/>
      <c r="D381" s="25"/>
      <c r="E381" s="26"/>
      <c r="F381" s="15"/>
      <c r="G381" s="15"/>
      <c r="H381" s="15"/>
      <c r="I381" s="15"/>
      <c r="J381" s="15"/>
      <c r="K381" s="15"/>
      <c r="L381" s="15"/>
      <c r="M381" s="15"/>
      <c r="N381" s="15"/>
      <c r="O381" s="20"/>
      <c r="P381" s="15"/>
      <c r="Q381" s="15"/>
      <c r="R381" s="15"/>
      <c r="S381" s="21"/>
      <c r="T381" s="22"/>
      <c r="U381" s="22"/>
      <c r="V381" s="23"/>
    </row>
    <row r="382" spans="1:22" s="14" customFormat="1" ht="12.75">
      <c r="A382" s="16"/>
      <c r="B382" s="17"/>
      <c r="C382" s="18"/>
      <c r="D382" s="18"/>
      <c r="E382" s="19"/>
      <c r="F382" s="15"/>
      <c r="G382" s="15"/>
      <c r="H382" s="15"/>
      <c r="I382" s="15"/>
      <c r="J382" s="15"/>
      <c r="K382" s="15"/>
      <c r="L382" s="15"/>
      <c r="M382" s="15"/>
      <c r="N382" s="15"/>
      <c r="O382" s="20"/>
      <c r="P382" s="15"/>
      <c r="Q382" s="15"/>
      <c r="R382" s="15"/>
      <c r="S382" s="21"/>
      <c r="T382" s="22"/>
      <c r="U382" s="22"/>
      <c r="V382" s="23"/>
    </row>
    <row r="383" spans="1:22" s="14" customFormat="1" ht="12.75">
      <c r="A383" s="16"/>
      <c r="B383" s="17"/>
      <c r="C383" s="25"/>
      <c r="D383" s="25"/>
      <c r="E383" s="26"/>
      <c r="F383" s="15"/>
      <c r="G383" s="15"/>
      <c r="H383" s="15"/>
      <c r="I383" s="15"/>
      <c r="J383" s="15"/>
      <c r="K383" s="15"/>
      <c r="L383" s="15"/>
      <c r="M383" s="15"/>
      <c r="N383" s="15"/>
      <c r="O383" s="20"/>
      <c r="P383" s="15"/>
      <c r="Q383" s="15"/>
      <c r="R383" s="15"/>
      <c r="S383" s="21"/>
      <c r="T383" s="22"/>
      <c r="U383" s="22"/>
      <c r="V383" s="23"/>
    </row>
    <row r="384" spans="1:22" s="14" customFormat="1" ht="12.75">
      <c r="A384" s="16"/>
      <c r="B384" s="17"/>
      <c r="C384" s="25"/>
      <c r="D384" s="25"/>
      <c r="E384" s="26"/>
      <c r="F384" s="15"/>
      <c r="G384" s="15"/>
      <c r="H384" s="15"/>
      <c r="I384" s="15"/>
      <c r="J384" s="15"/>
      <c r="K384" s="15"/>
      <c r="L384" s="15"/>
      <c r="M384" s="15"/>
      <c r="N384" s="15"/>
      <c r="O384" s="20"/>
      <c r="P384" s="15"/>
      <c r="Q384" s="15"/>
      <c r="R384" s="15"/>
      <c r="S384" s="21"/>
      <c r="T384" s="22"/>
      <c r="U384" s="22"/>
      <c r="V384" s="23"/>
    </row>
    <row r="385" spans="1:22" s="14" customFormat="1" ht="12.75">
      <c r="A385" s="16"/>
      <c r="B385" s="17"/>
      <c r="C385" s="25"/>
      <c r="D385" s="25"/>
      <c r="E385" s="26"/>
      <c r="F385" s="15"/>
      <c r="G385" s="15"/>
      <c r="H385" s="15"/>
      <c r="I385" s="15"/>
      <c r="J385" s="15"/>
      <c r="K385" s="15"/>
      <c r="L385" s="15"/>
      <c r="M385" s="15"/>
      <c r="N385" s="15"/>
      <c r="O385" s="20"/>
      <c r="P385" s="15"/>
      <c r="Q385" s="15"/>
      <c r="R385" s="15"/>
      <c r="S385" s="21"/>
      <c r="T385" s="22"/>
      <c r="U385" s="22"/>
      <c r="V385" s="23"/>
    </row>
    <row r="386" spans="1:22" s="14" customFormat="1" ht="12.75">
      <c r="A386" s="16"/>
      <c r="B386" s="17"/>
      <c r="C386" s="25"/>
      <c r="D386" s="25"/>
      <c r="E386" s="26"/>
      <c r="F386" s="15"/>
      <c r="G386" s="15"/>
      <c r="H386" s="15"/>
      <c r="I386" s="15"/>
      <c r="J386" s="15"/>
      <c r="K386" s="15"/>
      <c r="L386" s="15"/>
      <c r="M386" s="15"/>
      <c r="N386" s="15"/>
      <c r="O386" s="20"/>
      <c r="P386" s="15"/>
      <c r="Q386" s="15"/>
      <c r="R386" s="15"/>
      <c r="S386" s="21"/>
      <c r="T386" s="22"/>
      <c r="U386" s="22"/>
      <c r="V386" s="23"/>
    </row>
    <row r="387" spans="1:22" s="14" customFormat="1" ht="12.75">
      <c r="A387" s="16"/>
      <c r="B387" s="17"/>
      <c r="C387" s="25"/>
      <c r="D387" s="25"/>
      <c r="E387" s="26"/>
      <c r="F387" s="15"/>
      <c r="G387" s="15"/>
      <c r="H387" s="15"/>
      <c r="I387" s="15"/>
      <c r="J387" s="15"/>
      <c r="K387" s="15"/>
      <c r="L387" s="15"/>
      <c r="M387" s="15"/>
      <c r="N387" s="15"/>
      <c r="O387" s="20"/>
      <c r="P387" s="15"/>
      <c r="Q387" s="15"/>
      <c r="R387" s="15"/>
      <c r="S387" s="21"/>
      <c r="T387" s="22"/>
      <c r="U387" s="22"/>
      <c r="V387" s="23"/>
    </row>
    <row r="388" spans="1:22" s="14" customFormat="1" ht="12.75">
      <c r="A388" s="16"/>
      <c r="B388" s="17"/>
      <c r="C388" s="25"/>
      <c r="D388" s="25"/>
      <c r="E388" s="26"/>
      <c r="F388" s="15"/>
      <c r="G388" s="15"/>
      <c r="H388" s="15"/>
      <c r="I388" s="15"/>
      <c r="J388" s="15"/>
      <c r="K388" s="15"/>
      <c r="L388" s="15"/>
      <c r="M388" s="15"/>
      <c r="N388" s="15"/>
      <c r="O388" s="20"/>
      <c r="P388" s="15"/>
      <c r="Q388" s="15"/>
      <c r="R388" s="15"/>
      <c r="S388" s="21"/>
      <c r="T388" s="22"/>
      <c r="U388" s="22"/>
      <c r="V388" s="23"/>
    </row>
    <row r="389" spans="1:22" s="14" customFormat="1" ht="12.75">
      <c r="A389" s="16"/>
      <c r="B389" s="17"/>
      <c r="C389" s="25"/>
      <c r="D389" s="25"/>
      <c r="E389" s="26"/>
      <c r="F389" s="15"/>
      <c r="G389" s="15"/>
      <c r="H389" s="15"/>
      <c r="I389" s="15"/>
      <c r="J389" s="15"/>
      <c r="K389" s="15"/>
      <c r="L389" s="15"/>
      <c r="M389" s="15"/>
      <c r="N389" s="15"/>
      <c r="O389" s="20"/>
      <c r="P389" s="15"/>
      <c r="Q389" s="15"/>
      <c r="R389" s="15"/>
      <c r="S389" s="21"/>
      <c r="T389" s="22"/>
      <c r="U389" s="22"/>
      <c r="V389" s="23"/>
    </row>
    <row r="390" spans="1:22" s="14" customFormat="1" ht="12.75">
      <c r="A390" s="16"/>
      <c r="B390" s="17"/>
      <c r="C390" s="25"/>
      <c r="D390" s="25"/>
      <c r="E390" s="26"/>
      <c r="F390" s="15"/>
      <c r="G390" s="15"/>
      <c r="H390" s="15"/>
      <c r="I390" s="15"/>
      <c r="J390" s="15"/>
      <c r="K390" s="15"/>
      <c r="L390" s="15"/>
      <c r="M390" s="15"/>
      <c r="N390" s="15"/>
      <c r="O390" s="20"/>
      <c r="P390" s="15"/>
      <c r="Q390" s="15"/>
      <c r="R390" s="15"/>
      <c r="S390" s="21"/>
      <c r="T390" s="22"/>
      <c r="U390" s="22"/>
      <c r="V390" s="23"/>
    </row>
    <row r="391" spans="1:22" s="14" customFormat="1" ht="12.75">
      <c r="A391" s="16"/>
      <c r="B391" s="17"/>
      <c r="C391" s="25"/>
      <c r="D391" s="25"/>
      <c r="E391" s="26"/>
      <c r="F391" s="15"/>
      <c r="G391" s="15"/>
      <c r="H391" s="15"/>
      <c r="I391" s="15"/>
      <c r="J391" s="15"/>
      <c r="K391" s="15"/>
      <c r="L391" s="15"/>
      <c r="M391" s="15"/>
      <c r="N391" s="15"/>
      <c r="O391" s="20"/>
      <c r="P391" s="15"/>
      <c r="Q391" s="15"/>
      <c r="R391" s="15"/>
      <c r="S391" s="21"/>
      <c r="T391" s="22"/>
      <c r="U391" s="22"/>
      <c r="V391" s="23"/>
    </row>
    <row r="392" spans="1:22" s="14" customFormat="1" ht="12.75">
      <c r="A392" s="16"/>
      <c r="B392" s="17"/>
      <c r="C392" s="25"/>
      <c r="D392" s="25"/>
      <c r="E392" s="26"/>
      <c r="F392" s="15"/>
      <c r="G392" s="15"/>
      <c r="H392" s="15"/>
      <c r="I392" s="15"/>
      <c r="J392" s="15"/>
      <c r="K392" s="15"/>
      <c r="L392" s="15"/>
      <c r="M392" s="15"/>
      <c r="N392" s="15"/>
      <c r="O392" s="20"/>
      <c r="P392" s="15"/>
      <c r="Q392" s="15"/>
      <c r="R392" s="15"/>
      <c r="S392" s="21"/>
      <c r="T392" s="22"/>
      <c r="U392" s="22"/>
      <c r="V392" s="23"/>
    </row>
    <row r="393" spans="1:22" s="14" customFormat="1" ht="12.75">
      <c r="A393" s="16"/>
      <c r="B393" s="17"/>
      <c r="C393" s="25"/>
      <c r="D393" s="25"/>
      <c r="E393" s="26"/>
      <c r="F393" s="15"/>
      <c r="G393" s="15"/>
      <c r="H393" s="15"/>
      <c r="I393" s="15"/>
      <c r="J393" s="15"/>
      <c r="K393" s="15"/>
      <c r="L393" s="15"/>
      <c r="M393" s="15"/>
      <c r="N393" s="15"/>
      <c r="O393" s="20"/>
      <c r="P393" s="15"/>
      <c r="Q393" s="15"/>
      <c r="R393" s="15"/>
      <c r="S393" s="21"/>
      <c r="T393" s="22"/>
      <c r="U393" s="22"/>
      <c r="V393" s="23"/>
    </row>
    <row r="394" spans="1:22" s="14" customFormat="1" ht="12.75">
      <c r="A394" s="16"/>
      <c r="B394" s="17"/>
      <c r="C394" s="25"/>
      <c r="D394" s="25"/>
      <c r="E394" s="26"/>
      <c r="F394" s="15"/>
      <c r="G394" s="15"/>
      <c r="H394" s="15"/>
      <c r="I394" s="15"/>
      <c r="J394" s="15"/>
      <c r="K394" s="15"/>
      <c r="L394" s="15"/>
      <c r="M394" s="15"/>
      <c r="N394" s="15"/>
      <c r="O394" s="20"/>
      <c r="P394" s="15"/>
      <c r="Q394" s="15"/>
      <c r="R394" s="15"/>
      <c r="S394" s="21"/>
      <c r="T394" s="22"/>
      <c r="U394" s="22"/>
      <c r="V394" s="23"/>
    </row>
    <row r="395" spans="1:22" s="14" customFormat="1" ht="12.75">
      <c r="A395" s="16"/>
      <c r="B395" s="17"/>
      <c r="C395" s="25"/>
      <c r="D395" s="25"/>
      <c r="E395" s="26"/>
      <c r="F395" s="15"/>
      <c r="G395" s="15"/>
      <c r="H395" s="15"/>
      <c r="I395" s="15"/>
      <c r="J395" s="15"/>
      <c r="K395" s="15"/>
      <c r="L395" s="15"/>
      <c r="M395" s="15"/>
      <c r="N395" s="15"/>
      <c r="O395" s="20"/>
      <c r="P395" s="15"/>
      <c r="Q395" s="15"/>
      <c r="R395" s="15"/>
      <c r="S395" s="21"/>
      <c r="T395" s="22"/>
      <c r="U395" s="22"/>
      <c r="V395" s="23"/>
    </row>
    <row r="396" spans="1:22" s="14" customFormat="1" ht="12.75">
      <c r="A396" s="16"/>
      <c r="B396" s="17"/>
      <c r="C396" s="25"/>
      <c r="D396" s="25"/>
      <c r="E396" s="26"/>
      <c r="F396" s="15"/>
      <c r="G396" s="15"/>
      <c r="H396" s="15"/>
      <c r="I396" s="15"/>
      <c r="J396" s="15"/>
      <c r="K396" s="15"/>
      <c r="L396" s="15"/>
      <c r="M396" s="15"/>
      <c r="N396" s="15"/>
      <c r="O396" s="20"/>
      <c r="P396" s="15"/>
      <c r="Q396" s="15"/>
      <c r="R396" s="15"/>
      <c r="S396" s="21"/>
      <c r="T396" s="22"/>
      <c r="U396" s="22"/>
      <c r="V396" s="23"/>
    </row>
    <row r="397" spans="1:22" s="14" customFormat="1" ht="12.75">
      <c r="A397" s="16"/>
      <c r="B397" s="17"/>
      <c r="C397" s="18"/>
      <c r="D397" s="18"/>
      <c r="E397" s="19"/>
      <c r="F397" s="15"/>
      <c r="G397" s="15"/>
      <c r="H397" s="15"/>
      <c r="I397" s="15"/>
      <c r="J397" s="15"/>
      <c r="K397" s="15"/>
      <c r="L397" s="15"/>
      <c r="M397" s="15"/>
      <c r="N397" s="15"/>
      <c r="O397" s="20"/>
      <c r="P397" s="15"/>
      <c r="Q397" s="15"/>
      <c r="R397" s="15"/>
      <c r="S397" s="21"/>
      <c r="T397" s="22"/>
      <c r="U397" s="22"/>
      <c r="V397" s="23"/>
    </row>
    <row r="398" spans="1:22" s="14" customFormat="1" ht="12.75">
      <c r="A398" s="16"/>
      <c r="B398" s="17"/>
      <c r="C398" s="25"/>
      <c r="D398" s="25"/>
      <c r="E398" s="26"/>
      <c r="F398" s="15"/>
      <c r="G398" s="15"/>
      <c r="H398" s="15"/>
      <c r="I398" s="15"/>
      <c r="J398" s="15"/>
      <c r="K398" s="15"/>
      <c r="L398" s="15"/>
      <c r="M398" s="15"/>
      <c r="N398" s="15"/>
      <c r="O398" s="20"/>
      <c r="P398" s="15"/>
      <c r="Q398" s="15"/>
      <c r="R398" s="15"/>
      <c r="S398" s="21"/>
      <c r="T398" s="22"/>
      <c r="U398" s="22"/>
      <c r="V398" s="23"/>
    </row>
    <row r="399" spans="1:22" s="14" customFormat="1" ht="12.75">
      <c r="A399" s="16"/>
      <c r="B399" s="17"/>
      <c r="C399" s="25"/>
      <c r="D399" s="25"/>
      <c r="E399" s="26"/>
      <c r="F399" s="15"/>
      <c r="G399" s="15"/>
      <c r="H399" s="15"/>
      <c r="I399" s="15"/>
      <c r="J399" s="15"/>
      <c r="K399" s="15"/>
      <c r="L399" s="15"/>
      <c r="M399" s="15"/>
      <c r="N399" s="15"/>
      <c r="O399" s="20"/>
      <c r="P399" s="15"/>
      <c r="Q399" s="15"/>
      <c r="R399" s="15"/>
      <c r="S399" s="21"/>
      <c r="T399" s="22"/>
      <c r="U399" s="22"/>
      <c r="V399" s="23"/>
    </row>
    <row r="400" spans="1:22" s="14" customFormat="1" ht="12.75">
      <c r="A400" s="16"/>
      <c r="B400" s="17"/>
      <c r="C400" s="25"/>
      <c r="D400" s="25"/>
      <c r="E400" s="26"/>
      <c r="F400" s="15"/>
      <c r="G400" s="15"/>
      <c r="H400" s="15"/>
      <c r="I400" s="15"/>
      <c r="J400" s="15"/>
      <c r="K400" s="15"/>
      <c r="L400" s="15"/>
      <c r="M400" s="15"/>
      <c r="N400" s="15"/>
      <c r="O400" s="20"/>
      <c r="P400" s="15"/>
      <c r="Q400" s="15"/>
      <c r="R400" s="15"/>
      <c r="S400" s="21"/>
      <c r="T400" s="22"/>
      <c r="U400" s="22"/>
      <c r="V400" s="23"/>
    </row>
    <row r="401" spans="1:22" s="14" customFormat="1" ht="12.75">
      <c r="A401" s="16"/>
      <c r="B401" s="17"/>
      <c r="C401" s="25"/>
      <c r="D401" s="25"/>
      <c r="E401" s="26"/>
      <c r="F401" s="15"/>
      <c r="G401" s="15"/>
      <c r="H401" s="15"/>
      <c r="I401" s="15"/>
      <c r="J401" s="15"/>
      <c r="K401" s="15"/>
      <c r="L401" s="15"/>
      <c r="M401" s="15"/>
      <c r="N401" s="15"/>
      <c r="O401" s="20"/>
      <c r="P401" s="15"/>
      <c r="Q401" s="15"/>
      <c r="R401" s="15"/>
      <c r="S401" s="21"/>
      <c r="T401" s="22"/>
      <c r="U401" s="22"/>
      <c r="V401" s="23"/>
    </row>
    <row r="402" spans="1:22" s="14" customFormat="1" ht="12.75">
      <c r="A402" s="16"/>
      <c r="B402" s="17"/>
      <c r="C402" s="18"/>
      <c r="D402" s="18"/>
      <c r="E402" s="19"/>
      <c r="F402" s="15"/>
      <c r="G402" s="15"/>
      <c r="H402" s="15"/>
      <c r="I402" s="15"/>
      <c r="J402" s="15"/>
      <c r="K402" s="15"/>
      <c r="L402" s="15"/>
      <c r="M402" s="15"/>
      <c r="N402" s="15"/>
      <c r="O402" s="20"/>
      <c r="P402" s="15"/>
      <c r="Q402" s="15"/>
      <c r="R402" s="15"/>
      <c r="S402" s="21"/>
      <c r="T402" s="22"/>
      <c r="U402" s="22"/>
      <c r="V402" s="23"/>
    </row>
    <row r="403" spans="1:22" s="14" customFormat="1" ht="12.75">
      <c r="A403" s="16"/>
      <c r="B403" s="17"/>
      <c r="C403" s="25"/>
      <c r="D403" s="25"/>
      <c r="E403" s="26"/>
      <c r="F403" s="15"/>
      <c r="G403" s="15"/>
      <c r="H403" s="15"/>
      <c r="I403" s="15"/>
      <c r="J403" s="15"/>
      <c r="K403" s="15"/>
      <c r="L403" s="15"/>
      <c r="M403" s="15"/>
      <c r="N403" s="15"/>
      <c r="O403" s="20"/>
      <c r="P403" s="15"/>
      <c r="Q403" s="15"/>
      <c r="R403" s="15"/>
      <c r="S403" s="21"/>
      <c r="T403" s="22"/>
      <c r="U403" s="22"/>
      <c r="V403" s="23"/>
    </row>
    <row r="404" spans="1:22" s="14" customFormat="1" ht="12.75">
      <c r="A404" s="16"/>
      <c r="B404" s="17"/>
      <c r="C404" s="25"/>
      <c r="D404" s="25"/>
      <c r="E404" s="26"/>
      <c r="F404" s="15"/>
      <c r="G404" s="15"/>
      <c r="H404" s="15"/>
      <c r="I404" s="15"/>
      <c r="J404" s="15"/>
      <c r="K404" s="15"/>
      <c r="L404" s="15"/>
      <c r="M404" s="15"/>
      <c r="N404" s="15"/>
      <c r="O404" s="20"/>
      <c r="P404" s="15"/>
      <c r="Q404" s="15"/>
      <c r="R404" s="15"/>
      <c r="S404" s="21"/>
      <c r="T404" s="22"/>
      <c r="U404" s="22"/>
      <c r="V404" s="23"/>
    </row>
    <row r="405" spans="1:22" s="14" customFormat="1" ht="12.75">
      <c r="A405" s="16"/>
      <c r="B405" s="17"/>
      <c r="C405" s="25"/>
      <c r="D405" s="25"/>
      <c r="E405" s="26"/>
      <c r="F405" s="15"/>
      <c r="G405" s="15"/>
      <c r="H405" s="15"/>
      <c r="I405" s="15"/>
      <c r="J405" s="15"/>
      <c r="K405" s="15"/>
      <c r="L405" s="15"/>
      <c r="M405" s="15"/>
      <c r="N405" s="15"/>
      <c r="O405" s="20"/>
      <c r="P405" s="15"/>
      <c r="Q405" s="15"/>
      <c r="R405" s="15"/>
      <c r="S405" s="21"/>
      <c r="T405" s="22"/>
      <c r="U405" s="22"/>
      <c r="V405" s="23"/>
    </row>
    <row r="406" spans="1:22" s="14" customFormat="1" ht="12.75">
      <c r="A406" s="16"/>
      <c r="B406" s="17"/>
      <c r="C406" s="25"/>
      <c r="D406" s="25"/>
      <c r="E406" s="26"/>
      <c r="F406" s="15"/>
      <c r="G406" s="15"/>
      <c r="H406" s="15"/>
      <c r="I406" s="15"/>
      <c r="J406" s="15"/>
      <c r="K406" s="15"/>
      <c r="L406" s="15"/>
      <c r="M406" s="15"/>
      <c r="N406" s="15"/>
      <c r="O406" s="20"/>
      <c r="P406" s="15"/>
      <c r="Q406" s="15"/>
      <c r="R406" s="15"/>
      <c r="S406" s="21"/>
      <c r="T406" s="22"/>
      <c r="U406" s="22"/>
      <c r="V406" s="23"/>
    </row>
    <row r="407" spans="1:22" s="14" customFormat="1" ht="12.75">
      <c r="A407" s="16"/>
      <c r="B407" s="17"/>
      <c r="C407" s="25"/>
      <c r="D407" s="25"/>
      <c r="E407" s="26"/>
      <c r="F407" s="15"/>
      <c r="G407" s="15"/>
      <c r="H407" s="15"/>
      <c r="I407" s="15"/>
      <c r="J407" s="15"/>
      <c r="K407" s="15"/>
      <c r="L407" s="15"/>
      <c r="M407" s="15"/>
      <c r="N407" s="15"/>
      <c r="O407" s="20"/>
      <c r="P407" s="15"/>
      <c r="Q407" s="15"/>
      <c r="R407" s="15"/>
      <c r="S407" s="21"/>
      <c r="T407" s="22"/>
      <c r="U407" s="22"/>
      <c r="V407" s="23"/>
    </row>
    <row r="408" spans="1:22" s="14" customFormat="1" ht="12.75">
      <c r="A408" s="16"/>
      <c r="B408" s="17"/>
      <c r="C408" s="18"/>
      <c r="D408" s="18"/>
      <c r="E408" s="19"/>
      <c r="F408" s="15"/>
      <c r="G408" s="15"/>
      <c r="H408" s="15"/>
      <c r="I408" s="15"/>
      <c r="J408" s="15"/>
      <c r="K408" s="15"/>
      <c r="L408" s="15"/>
      <c r="M408" s="15"/>
      <c r="N408" s="15"/>
      <c r="O408" s="20"/>
      <c r="P408" s="15"/>
      <c r="Q408" s="15"/>
      <c r="R408" s="15"/>
      <c r="S408" s="21"/>
      <c r="T408" s="22"/>
      <c r="U408" s="22"/>
      <c r="V408" s="23"/>
    </row>
    <row r="409" spans="1:22" s="14" customFormat="1" ht="12.75">
      <c r="A409" s="16"/>
      <c r="B409" s="17"/>
      <c r="C409" s="25"/>
      <c r="D409" s="25"/>
      <c r="E409" s="26"/>
      <c r="F409" s="15"/>
      <c r="G409" s="15"/>
      <c r="H409" s="15"/>
      <c r="I409" s="15"/>
      <c r="J409" s="15"/>
      <c r="K409" s="15"/>
      <c r="L409" s="15"/>
      <c r="M409" s="15"/>
      <c r="N409" s="15"/>
      <c r="O409" s="20"/>
      <c r="P409" s="15"/>
      <c r="Q409" s="15"/>
      <c r="R409" s="15"/>
      <c r="S409" s="21"/>
      <c r="T409" s="22"/>
      <c r="U409" s="22"/>
      <c r="V409" s="23"/>
    </row>
    <row r="410" spans="1:22" s="14" customFormat="1" ht="12.75">
      <c r="A410" s="16"/>
      <c r="B410" s="17"/>
      <c r="C410" s="25"/>
      <c r="D410" s="25"/>
      <c r="E410" s="26"/>
      <c r="F410" s="15"/>
      <c r="G410" s="15"/>
      <c r="H410" s="15"/>
      <c r="I410" s="15"/>
      <c r="J410" s="15"/>
      <c r="K410" s="15"/>
      <c r="L410" s="15"/>
      <c r="M410" s="15"/>
      <c r="N410" s="15"/>
      <c r="O410" s="20"/>
      <c r="P410" s="15"/>
      <c r="Q410" s="15"/>
      <c r="R410" s="15"/>
      <c r="S410" s="21"/>
      <c r="T410" s="22"/>
      <c r="U410" s="22"/>
      <c r="V410" s="23"/>
    </row>
    <row r="411" spans="1:22" s="14" customFormat="1" ht="12.75">
      <c r="A411" s="16"/>
      <c r="B411" s="17"/>
      <c r="C411" s="25"/>
      <c r="D411" s="25"/>
      <c r="E411" s="26"/>
      <c r="F411" s="15"/>
      <c r="G411" s="15"/>
      <c r="H411" s="15"/>
      <c r="I411" s="15"/>
      <c r="J411" s="15"/>
      <c r="K411" s="15"/>
      <c r="L411" s="15"/>
      <c r="M411" s="15"/>
      <c r="N411" s="15"/>
      <c r="O411" s="20"/>
      <c r="P411" s="15"/>
      <c r="Q411" s="15"/>
      <c r="R411" s="15"/>
      <c r="S411" s="21"/>
      <c r="T411" s="22"/>
      <c r="U411" s="22"/>
      <c r="V411" s="23"/>
    </row>
    <row r="412" spans="1:21" s="14" customFormat="1" ht="12.75">
      <c r="A412" s="16"/>
      <c r="B412" s="17"/>
      <c r="C412" s="25"/>
      <c r="D412" s="25"/>
      <c r="E412" s="26"/>
      <c r="F412" s="15"/>
      <c r="G412" s="15"/>
      <c r="H412" s="15"/>
      <c r="I412" s="15"/>
      <c r="J412" s="15"/>
      <c r="K412" s="15"/>
      <c r="L412" s="15"/>
      <c r="M412" s="15"/>
      <c r="N412" s="15"/>
      <c r="O412" s="20"/>
      <c r="P412" s="15"/>
      <c r="Q412" s="15"/>
      <c r="R412" s="15"/>
      <c r="S412" s="21"/>
      <c r="T412" s="22"/>
      <c r="U412" s="22"/>
    </row>
    <row r="413" spans="1:21" s="14" customFormat="1" ht="12.75">
      <c r="A413" s="16"/>
      <c r="B413" s="17"/>
      <c r="C413" s="25"/>
      <c r="D413" s="25"/>
      <c r="E413" s="26"/>
      <c r="F413" s="15"/>
      <c r="G413" s="15"/>
      <c r="H413" s="15"/>
      <c r="I413" s="15"/>
      <c r="J413" s="15"/>
      <c r="K413" s="15"/>
      <c r="L413" s="15"/>
      <c r="M413" s="15"/>
      <c r="N413" s="15"/>
      <c r="O413" s="20"/>
      <c r="P413" s="15"/>
      <c r="Q413" s="15"/>
      <c r="R413" s="15"/>
      <c r="S413" s="21"/>
      <c r="T413" s="22"/>
      <c r="U413" s="22"/>
    </row>
    <row r="414" spans="1:21" s="14" customFormat="1" ht="12.75">
      <c r="A414" s="16"/>
      <c r="B414" s="17"/>
      <c r="C414" s="25"/>
      <c r="D414" s="25"/>
      <c r="E414" s="26"/>
      <c r="F414" s="15"/>
      <c r="G414" s="15"/>
      <c r="H414" s="15"/>
      <c r="I414" s="15"/>
      <c r="J414" s="15"/>
      <c r="K414" s="15"/>
      <c r="L414" s="15"/>
      <c r="M414" s="15"/>
      <c r="N414" s="15"/>
      <c r="O414" s="20"/>
      <c r="P414" s="15"/>
      <c r="Q414" s="15"/>
      <c r="R414" s="15"/>
      <c r="S414" s="21"/>
      <c r="T414" s="22"/>
      <c r="U414" s="22"/>
    </row>
    <row r="415" spans="1:21" s="14" customFormat="1" ht="12.75">
      <c r="A415" s="16"/>
      <c r="B415" s="17"/>
      <c r="C415" s="25"/>
      <c r="D415" s="25"/>
      <c r="E415" s="26"/>
      <c r="F415" s="15"/>
      <c r="G415" s="15"/>
      <c r="H415" s="15"/>
      <c r="I415" s="15"/>
      <c r="J415" s="15"/>
      <c r="K415" s="15"/>
      <c r="L415" s="15"/>
      <c r="M415" s="15"/>
      <c r="N415" s="15"/>
      <c r="O415" s="20"/>
      <c r="P415" s="15"/>
      <c r="Q415" s="15"/>
      <c r="R415" s="15"/>
      <c r="S415" s="21"/>
      <c r="T415" s="22"/>
      <c r="U415" s="22"/>
    </row>
    <row r="416" spans="1:21" s="14" customFormat="1" ht="12.75">
      <c r="A416" s="16"/>
      <c r="B416" s="17"/>
      <c r="C416" s="25"/>
      <c r="D416" s="25"/>
      <c r="E416" s="26"/>
      <c r="F416" s="15"/>
      <c r="G416" s="15"/>
      <c r="H416" s="15"/>
      <c r="I416" s="15"/>
      <c r="J416" s="15"/>
      <c r="K416" s="15"/>
      <c r="L416" s="15"/>
      <c r="M416" s="15"/>
      <c r="N416" s="15"/>
      <c r="O416" s="20"/>
      <c r="P416" s="15"/>
      <c r="Q416" s="15"/>
      <c r="R416" s="15"/>
      <c r="S416" s="21"/>
      <c r="T416" s="22"/>
      <c r="U416" s="22"/>
    </row>
    <row r="417" spans="1:21" s="14" customFormat="1" ht="12.75">
      <c r="A417" s="16"/>
      <c r="B417" s="17"/>
      <c r="C417" s="25"/>
      <c r="D417" s="25"/>
      <c r="E417" s="26"/>
      <c r="F417" s="15"/>
      <c r="G417" s="15"/>
      <c r="H417" s="15"/>
      <c r="I417" s="15"/>
      <c r="J417" s="15"/>
      <c r="K417" s="15"/>
      <c r="L417" s="15"/>
      <c r="M417" s="15"/>
      <c r="N417" s="15"/>
      <c r="O417" s="20"/>
      <c r="P417" s="15"/>
      <c r="Q417" s="15"/>
      <c r="R417" s="15"/>
      <c r="S417" s="21"/>
      <c r="T417" s="22"/>
      <c r="U417" s="22"/>
    </row>
    <row r="418" spans="1:21" s="14" customFormat="1" ht="12.75">
      <c r="A418" s="16"/>
      <c r="B418" s="17"/>
      <c r="C418" s="25"/>
      <c r="D418" s="25"/>
      <c r="E418" s="26"/>
      <c r="F418" s="15"/>
      <c r="G418" s="15"/>
      <c r="H418" s="15"/>
      <c r="I418" s="15"/>
      <c r="J418" s="15"/>
      <c r="K418" s="15"/>
      <c r="L418" s="15"/>
      <c r="M418" s="15"/>
      <c r="N418" s="15"/>
      <c r="O418" s="20"/>
      <c r="P418" s="15"/>
      <c r="Q418" s="15"/>
      <c r="R418" s="15"/>
      <c r="S418" s="21"/>
      <c r="T418" s="22"/>
      <c r="U418" s="22"/>
    </row>
    <row r="419" spans="1:21" s="14" customFormat="1" ht="12.75">
      <c r="A419" s="16"/>
      <c r="B419" s="17"/>
      <c r="C419" s="25"/>
      <c r="D419" s="25"/>
      <c r="E419" s="26"/>
      <c r="F419" s="15"/>
      <c r="G419" s="15"/>
      <c r="H419" s="15"/>
      <c r="I419" s="15"/>
      <c r="J419" s="15"/>
      <c r="K419" s="15"/>
      <c r="L419" s="15"/>
      <c r="M419" s="15"/>
      <c r="N419" s="15"/>
      <c r="O419" s="20"/>
      <c r="P419" s="15"/>
      <c r="Q419" s="15"/>
      <c r="R419" s="15"/>
      <c r="S419" s="21"/>
      <c r="T419" s="22"/>
      <c r="U419" s="22"/>
    </row>
    <row r="420" spans="1:21" s="14" customFormat="1" ht="12.75">
      <c r="A420" s="16"/>
      <c r="B420" s="17"/>
      <c r="C420" s="25"/>
      <c r="D420" s="25"/>
      <c r="E420" s="26"/>
      <c r="F420" s="15"/>
      <c r="G420" s="15"/>
      <c r="H420" s="15"/>
      <c r="I420" s="15"/>
      <c r="J420" s="15"/>
      <c r="K420" s="15"/>
      <c r="L420" s="15"/>
      <c r="M420" s="15"/>
      <c r="N420" s="15"/>
      <c r="O420" s="20"/>
      <c r="P420" s="15"/>
      <c r="Q420" s="15"/>
      <c r="R420" s="15"/>
      <c r="S420" s="21"/>
      <c r="T420" s="22"/>
      <c r="U420" s="22"/>
    </row>
    <row r="421" spans="1:21" s="14" customFormat="1" ht="12.75">
      <c r="A421" s="16"/>
      <c r="B421" s="17"/>
      <c r="C421" s="25"/>
      <c r="D421" s="25"/>
      <c r="E421" s="26"/>
      <c r="F421" s="15"/>
      <c r="G421" s="15"/>
      <c r="H421" s="15"/>
      <c r="I421" s="15"/>
      <c r="J421" s="15"/>
      <c r="K421" s="15"/>
      <c r="L421" s="15"/>
      <c r="M421" s="15"/>
      <c r="N421" s="15"/>
      <c r="O421" s="20"/>
      <c r="P421" s="15"/>
      <c r="Q421" s="15"/>
      <c r="R421" s="15"/>
      <c r="S421" s="21"/>
      <c r="T421" s="22"/>
      <c r="U421" s="22"/>
    </row>
    <row r="422" spans="1:21" s="14" customFormat="1" ht="12.75">
      <c r="A422" s="16"/>
      <c r="B422" s="17"/>
      <c r="C422" s="25"/>
      <c r="D422" s="25"/>
      <c r="E422" s="26"/>
      <c r="F422" s="15"/>
      <c r="G422" s="15"/>
      <c r="H422" s="15"/>
      <c r="I422" s="15"/>
      <c r="J422" s="15"/>
      <c r="K422" s="15"/>
      <c r="L422" s="15"/>
      <c r="M422" s="15"/>
      <c r="N422" s="15"/>
      <c r="O422" s="20"/>
      <c r="P422" s="15"/>
      <c r="Q422" s="15"/>
      <c r="R422" s="15"/>
      <c r="S422" s="21"/>
      <c r="T422" s="22"/>
      <c r="U422" s="22"/>
    </row>
    <row r="423" spans="1:21" s="14" customFormat="1" ht="12.75">
      <c r="A423" s="16"/>
      <c r="B423" s="17"/>
      <c r="C423" s="25"/>
      <c r="D423" s="25"/>
      <c r="E423" s="26"/>
      <c r="F423" s="15"/>
      <c r="G423" s="15"/>
      <c r="H423" s="15"/>
      <c r="I423" s="15"/>
      <c r="J423" s="15"/>
      <c r="K423" s="15"/>
      <c r="L423" s="15"/>
      <c r="M423" s="15"/>
      <c r="N423" s="15"/>
      <c r="O423" s="20"/>
      <c r="P423" s="15"/>
      <c r="Q423" s="15"/>
      <c r="R423" s="15"/>
      <c r="S423" s="21"/>
      <c r="T423" s="22"/>
      <c r="U423" s="22"/>
    </row>
    <row r="424" spans="1:21" s="14" customFormat="1" ht="12.75">
      <c r="A424" s="16"/>
      <c r="B424" s="17"/>
      <c r="C424" s="25"/>
      <c r="D424" s="25"/>
      <c r="E424" s="26"/>
      <c r="F424" s="15"/>
      <c r="G424" s="15"/>
      <c r="H424" s="15"/>
      <c r="I424" s="15"/>
      <c r="J424" s="15"/>
      <c r="K424" s="15"/>
      <c r="L424" s="15"/>
      <c r="M424" s="15"/>
      <c r="N424" s="15"/>
      <c r="O424" s="20"/>
      <c r="P424" s="15"/>
      <c r="Q424" s="15"/>
      <c r="R424" s="15"/>
      <c r="S424" s="21"/>
      <c r="T424" s="22"/>
      <c r="U424" s="22"/>
    </row>
    <row r="425" spans="1:21" s="14" customFormat="1" ht="12.75">
      <c r="A425" s="16"/>
      <c r="B425" s="17"/>
      <c r="C425" s="25"/>
      <c r="D425" s="25"/>
      <c r="E425" s="26"/>
      <c r="F425" s="15"/>
      <c r="G425" s="15"/>
      <c r="H425" s="15"/>
      <c r="I425" s="15"/>
      <c r="J425" s="15"/>
      <c r="K425" s="15"/>
      <c r="L425" s="15"/>
      <c r="M425" s="15"/>
      <c r="N425" s="15"/>
      <c r="O425" s="20"/>
      <c r="P425" s="15"/>
      <c r="Q425" s="15"/>
      <c r="R425" s="15"/>
      <c r="S425" s="21"/>
      <c r="T425" s="22"/>
      <c r="U425" s="22"/>
    </row>
    <row r="426" spans="1:21" s="14" customFormat="1" ht="12.75">
      <c r="A426" s="16"/>
      <c r="B426" s="17"/>
      <c r="C426" s="25"/>
      <c r="D426" s="25"/>
      <c r="E426" s="26"/>
      <c r="F426" s="15"/>
      <c r="G426" s="15"/>
      <c r="H426" s="15"/>
      <c r="I426" s="15"/>
      <c r="J426" s="15"/>
      <c r="K426" s="15"/>
      <c r="L426" s="15"/>
      <c r="M426" s="15"/>
      <c r="N426" s="15"/>
      <c r="O426" s="20"/>
      <c r="P426" s="15"/>
      <c r="Q426" s="15"/>
      <c r="R426" s="15"/>
      <c r="S426" s="21"/>
      <c r="T426" s="22"/>
      <c r="U426" s="22"/>
    </row>
    <row r="427" spans="1:21" ht="12.75">
      <c r="A427" s="27"/>
      <c r="B427" s="28"/>
      <c r="C427" s="29"/>
      <c r="D427" s="29"/>
      <c r="E427" s="19"/>
      <c r="F427" s="30"/>
      <c r="G427" s="30"/>
      <c r="H427" s="30"/>
      <c r="I427" s="30"/>
      <c r="J427" s="30"/>
      <c r="K427" s="30"/>
      <c r="L427" s="30"/>
      <c r="M427" s="30"/>
      <c r="N427" s="30"/>
      <c r="O427" s="31"/>
      <c r="P427" s="30"/>
      <c r="Q427" s="30"/>
      <c r="R427" s="30"/>
      <c r="S427" s="32"/>
      <c r="T427" s="33"/>
      <c r="U427" s="33"/>
    </row>
    <row r="428" spans="1:21" ht="12.75">
      <c r="A428" s="27"/>
      <c r="B428" s="28"/>
      <c r="C428" s="29"/>
      <c r="D428" s="29"/>
      <c r="E428" s="19"/>
      <c r="F428" s="30"/>
      <c r="G428" s="30"/>
      <c r="H428" s="30"/>
      <c r="I428" s="30"/>
      <c r="J428" s="30"/>
      <c r="K428" s="30"/>
      <c r="L428" s="30"/>
      <c r="M428" s="30"/>
      <c r="N428" s="30"/>
      <c r="O428" s="31"/>
      <c r="P428" s="30"/>
      <c r="Q428" s="30"/>
      <c r="R428" s="30"/>
      <c r="S428" s="32"/>
      <c r="T428" s="33"/>
      <c r="U428" s="33"/>
    </row>
    <row r="429" spans="1:21" ht="12.75">
      <c r="A429" s="27"/>
      <c r="B429" s="28"/>
      <c r="C429" s="34"/>
      <c r="D429" s="34"/>
      <c r="E429" s="26"/>
      <c r="F429" s="30"/>
      <c r="G429" s="30"/>
      <c r="H429" s="30"/>
      <c r="I429" s="30"/>
      <c r="J429" s="30"/>
      <c r="K429" s="30"/>
      <c r="L429" s="30"/>
      <c r="M429" s="30"/>
      <c r="N429" s="30"/>
      <c r="O429" s="31"/>
      <c r="P429" s="30"/>
      <c r="Q429" s="30"/>
      <c r="R429" s="30"/>
      <c r="S429" s="32"/>
      <c r="T429" s="33"/>
      <c r="U429" s="33"/>
    </row>
    <row r="430" spans="1:21" ht="12.75">
      <c r="A430" s="27"/>
      <c r="B430" s="28"/>
      <c r="C430" s="34"/>
      <c r="D430" s="34"/>
      <c r="E430" s="26"/>
      <c r="F430" s="30"/>
      <c r="G430" s="30"/>
      <c r="H430" s="30"/>
      <c r="I430" s="30"/>
      <c r="J430" s="30"/>
      <c r="K430" s="30"/>
      <c r="L430" s="30"/>
      <c r="M430" s="30"/>
      <c r="N430" s="30"/>
      <c r="O430" s="31"/>
      <c r="P430" s="30"/>
      <c r="Q430" s="30"/>
      <c r="R430" s="30"/>
      <c r="S430" s="32"/>
      <c r="T430" s="33"/>
      <c r="U430" s="33"/>
    </row>
    <row r="431" spans="1:21" ht="12.75">
      <c r="A431" s="27"/>
      <c r="B431" s="28"/>
      <c r="C431" s="34"/>
      <c r="D431" s="34"/>
      <c r="E431" s="26"/>
      <c r="F431" s="30"/>
      <c r="G431" s="30"/>
      <c r="H431" s="30"/>
      <c r="I431" s="30"/>
      <c r="J431" s="30"/>
      <c r="K431" s="30"/>
      <c r="L431" s="30"/>
      <c r="M431" s="30"/>
      <c r="N431" s="30"/>
      <c r="O431" s="31"/>
      <c r="P431" s="30"/>
      <c r="Q431" s="30"/>
      <c r="R431" s="30"/>
      <c r="S431" s="32"/>
      <c r="T431" s="33"/>
      <c r="U431" s="33"/>
    </row>
    <row r="432" spans="1:21" ht="12.75">
      <c r="A432" s="27"/>
      <c r="B432" s="28"/>
      <c r="C432" s="34"/>
      <c r="D432" s="34"/>
      <c r="E432" s="26"/>
      <c r="F432" s="30"/>
      <c r="G432" s="30"/>
      <c r="H432" s="30"/>
      <c r="I432" s="30"/>
      <c r="J432" s="30"/>
      <c r="K432" s="30"/>
      <c r="L432" s="30"/>
      <c r="M432" s="30"/>
      <c r="N432" s="30"/>
      <c r="O432" s="31"/>
      <c r="P432" s="30"/>
      <c r="Q432" s="30"/>
      <c r="R432" s="30"/>
      <c r="S432" s="32"/>
      <c r="T432" s="33"/>
      <c r="U432" s="33"/>
    </row>
    <row r="433" spans="1:21" ht="12.75">
      <c r="A433" s="27"/>
      <c r="B433" s="28"/>
      <c r="C433" s="29"/>
      <c r="D433" s="29"/>
      <c r="E433" s="19"/>
      <c r="F433" s="30"/>
      <c r="G433" s="30"/>
      <c r="H433" s="30"/>
      <c r="I433" s="30"/>
      <c r="J433" s="30"/>
      <c r="K433" s="30"/>
      <c r="L433" s="30"/>
      <c r="M433" s="30"/>
      <c r="N433" s="30"/>
      <c r="O433" s="31"/>
      <c r="P433" s="30"/>
      <c r="Q433" s="30"/>
      <c r="R433" s="30"/>
      <c r="S433" s="32"/>
      <c r="T433" s="33"/>
      <c r="U433" s="33"/>
    </row>
    <row r="434" spans="1:21" ht="12.75">
      <c r="A434" s="27"/>
      <c r="B434" s="28"/>
      <c r="C434" s="34"/>
      <c r="D434" s="34"/>
      <c r="E434" s="26"/>
      <c r="F434" s="30"/>
      <c r="G434" s="30"/>
      <c r="H434" s="30"/>
      <c r="I434" s="30"/>
      <c r="J434" s="30"/>
      <c r="K434" s="30"/>
      <c r="L434" s="30"/>
      <c r="M434" s="30"/>
      <c r="N434" s="30"/>
      <c r="O434" s="31"/>
      <c r="P434" s="30"/>
      <c r="Q434" s="30"/>
      <c r="R434" s="30"/>
      <c r="S434" s="32"/>
      <c r="T434" s="33"/>
      <c r="U434" s="33"/>
    </row>
    <row r="435" spans="1:21" ht="12.75">
      <c r="A435" s="27"/>
      <c r="B435" s="28"/>
      <c r="C435" s="34"/>
      <c r="D435" s="34"/>
      <c r="E435" s="26"/>
      <c r="F435" s="30"/>
      <c r="G435" s="30"/>
      <c r="H435" s="30"/>
      <c r="I435" s="30"/>
      <c r="J435" s="30"/>
      <c r="K435" s="30"/>
      <c r="L435" s="30"/>
      <c r="M435" s="30"/>
      <c r="N435" s="30"/>
      <c r="O435" s="31"/>
      <c r="P435" s="30"/>
      <c r="Q435" s="30"/>
      <c r="R435" s="30"/>
      <c r="S435" s="32"/>
      <c r="T435" s="33"/>
      <c r="U435" s="33"/>
    </row>
    <row r="436" spans="1:21" ht="12.75">
      <c r="A436" s="27"/>
      <c r="B436" s="28"/>
      <c r="C436" s="29"/>
      <c r="D436" s="29"/>
      <c r="E436" s="19"/>
      <c r="F436" s="30"/>
      <c r="G436" s="30"/>
      <c r="H436" s="30"/>
      <c r="I436" s="30"/>
      <c r="J436" s="30"/>
      <c r="K436" s="30"/>
      <c r="L436" s="30"/>
      <c r="M436" s="30"/>
      <c r="N436" s="30"/>
      <c r="O436" s="31"/>
      <c r="P436" s="30"/>
      <c r="Q436" s="30"/>
      <c r="R436" s="30"/>
      <c r="S436" s="32"/>
      <c r="T436" s="33"/>
      <c r="U436" s="33"/>
    </row>
    <row r="437" spans="1:21" ht="12.75">
      <c r="A437" s="27"/>
      <c r="B437" s="28"/>
      <c r="C437" s="34"/>
      <c r="D437" s="34"/>
      <c r="E437" s="26"/>
      <c r="F437" s="30"/>
      <c r="G437" s="30"/>
      <c r="H437" s="30"/>
      <c r="I437" s="30"/>
      <c r="J437" s="30"/>
      <c r="K437" s="30"/>
      <c r="L437" s="30"/>
      <c r="M437" s="30"/>
      <c r="N437" s="30"/>
      <c r="O437" s="31"/>
      <c r="P437" s="30"/>
      <c r="Q437" s="30"/>
      <c r="R437" s="30"/>
      <c r="S437" s="32"/>
      <c r="T437" s="33"/>
      <c r="U437" s="33"/>
    </row>
    <row r="438" spans="1:21" ht="12.75">
      <c r="A438" s="27"/>
      <c r="B438" s="28"/>
      <c r="C438" s="34"/>
      <c r="D438" s="34"/>
      <c r="E438" s="26"/>
      <c r="F438" s="30"/>
      <c r="G438" s="30"/>
      <c r="H438" s="30"/>
      <c r="I438" s="30"/>
      <c r="J438" s="30"/>
      <c r="K438" s="30"/>
      <c r="L438" s="30"/>
      <c r="M438" s="30"/>
      <c r="N438" s="30"/>
      <c r="O438" s="31"/>
      <c r="P438" s="30"/>
      <c r="Q438" s="30"/>
      <c r="R438" s="30"/>
      <c r="S438" s="32"/>
      <c r="T438" s="33"/>
      <c r="U438" s="33"/>
    </row>
    <row r="439" spans="1:21" ht="12.75">
      <c r="A439" s="27"/>
      <c r="B439" s="28"/>
      <c r="C439" s="34"/>
      <c r="D439" s="34"/>
      <c r="E439" s="26"/>
      <c r="F439" s="30"/>
      <c r="G439" s="30"/>
      <c r="H439" s="30"/>
      <c r="I439" s="30"/>
      <c r="J439" s="30"/>
      <c r="K439" s="30"/>
      <c r="L439" s="30"/>
      <c r="M439" s="30"/>
      <c r="N439" s="30"/>
      <c r="O439" s="31"/>
      <c r="P439" s="30"/>
      <c r="Q439" s="30"/>
      <c r="R439" s="30"/>
      <c r="S439" s="32"/>
      <c r="T439" s="33"/>
      <c r="U439" s="33"/>
    </row>
    <row r="440" spans="1:21" ht="12.75">
      <c r="A440" s="27"/>
      <c r="B440" s="28"/>
      <c r="C440" s="34"/>
      <c r="D440" s="34"/>
      <c r="E440" s="26"/>
      <c r="F440" s="30"/>
      <c r="G440" s="30"/>
      <c r="H440" s="30"/>
      <c r="I440" s="30"/>
      <c r="J440" s="30"/>
      <c r="K440" s="30"/>
      <c r="L440" s="30"/>
      <c r="M440" s="30"/>
      <c r="N440" s="30"/>
      <c r="O440" s="31"/>
      <c r="P440" s="30"/>
      <c r="Q440" s="30"/>
      <c r="R440" s="30"/>
      <c r="S440" s="32"/>
      <c r="T440" s="33"/>
      <c r="U440" s="33"/>
    </row>
    <row r="441" spans="1:21" ht="12.75">
      <c r="A441" s="27"/>
      <c r="B441" s="28"/>
      <c r="C441" s="29"/>
      <c r="D441" s="29"/>
      <c r="E441" s="19"/>
      <c r="F441" s="30"/>
      <c r="G441" s="30"/>
      <c r="H441" s="30"/>
      <c r="I441" s="30"/>
      <c r="J441" s="30"/>
      <c r="K441" s="30"/>
      <c r="L441" s="30"/>
      <c r="M441" s="30"/>
      <c r="N441" s="30"/>
      <c r="O441" s="31"/>
      <c r="P441" s="30"/>
      <c r="Q441" s="30"/>
      <c r="R441" s="30"/>
      <c r="S441" s="32"/>
      <c r="T441" s="33"/>
      <c r="U441" s="33"/>
    </row>
    <row r="442" spans="1:21" ht="12.75">
      <c r="A442" s="27"/>
      <c r="B442" s="28"/>
      <c r="C442" s="34"/>
      <c r="D442" s="34"/>
      <c r="E442" s="26"/>
      <c r="F442" s="30"/>
      <c r="G442" s="30"/>
      <c r="H442" s="30"/>
      <c r="I442" s="30"/>
      <c r="J442" s="30"/>
      <c r="K442" s="30"/>
      <c r="L442" s="30"/>
      <c r="M442" s="30"/>
      <c r="N442" s="30"/>
      <c r="O442" s="31"/>
      <c r="P442" s="30"/>
      <c r="Q442" s="30"/>
      <c r="R442" s="30"/>
      <c r="S442" s="32"/>
      <c r="T442" s="33"/>
      <c r="U442" s="33"/>
    </row>
    <row r="443" spans="1:21" ht="12.75">
      <c r="A443" s="27"/>
      <c r="B443" s="28"/>
      <c r="C443" s="29"/>
      <c r="D443" s="29"/>
      <c r="E443" s="19"/>
      <c r="F443" s="30"/>
      <c r="G443" s="30"/>
      <c r="H443" s="30"/>
      <c r="I443" s="30"/>
      <c r="J443" s="30"/>
      <c r="K443" s="30"/>
      <c r="L443" s="30"/>
      <c r="M443" s="30"/>
      <c r="N443" s="30"/>
      <c r="O443" s="31"/>
      <c r="P443" s="30"/>
      <c r="Q443" s="30"/>
      <c r="R443" s="30"/>
      <c r="S443" s="32"/>
      <c r="T443" s="33"/>
      <c r="U443" s="33"/>
    </row>
    <row r="444" spans="1:21" ht="12.75">
      <c r="A444" s="27"/>
      <c r="B444" s="28"/>
      <c r="C444" s="34"/>
      <c r="D444" s="34"/>
      <c r="E444" s="26"/>
      <c r="F444" s="30"/>
      <c r="G444" s="30"/>
      <c r="H444" s="30"/>
      <c r="I444" s="30"/>
      <c r="J444" s="30"/>
      <c r="K444" s="30"/>
      <c r="L444" s="30"/>
      <c r="M444" s="30"/>
      <c r="N444" s="30"/>
      <c r="O444" s="31"/>
      <c r="P444" s="30"/>
      <c r="Q444" s="30"/>
      <c r="R444" s="30"/>
      <c r="S444" s="32"/>
      <c r="T444" s="33"/>
      <c r="U444" s="33"/>
    </row>
    <row r="445" spans="1:21" ht="12.75">
      <c r="A445" s="27"/>
      <c r="B445" s="28"/>
      <c r="C445" s="34"/>
      <c r="D445" s="34"/>
      <c r="E445" s="26"/>
      <c r="F445" s="30"/>
      <c r="G445" s="30"/>
      <c r="H445" s="30"/>
      <c r="I445" s="30"/>
      <c r="J445" s="30"/>
      <c r="K445" s="30"/>
      <c r="L445" s="30"/>
      <c r="M445" s="30"/>
      <c r="N445" s="30"/>
      <c r="O445" s="31"/>
      <c r="P445" s="30"/>
      <c r="Q445" s="30"/>
      <c r="R445" s="30"/>
      <c r="S445" s="32"/>
      <c r="T445" s="33"/>
      <c r="U445" s="33"/>
    </row>
    <row r="446" spans="1:21" ht="12.75">
      <c r="A446" s="27"/>
      <c r="B446" s="28"/>
      <c r="C446" s="29"/>
      <c r="D446" s="29"/>
      <c r="E446" s="19"/>
      <c r="F446" s="30"/>
      <c r="G446" s="30"/>
      <c r="H446" s="30"/>
      <c r="I446" s="30"/>
      <c r="J446" s="30"/>
      <c r="K446" s="30"/>
      <c r="L446" s="30"/>
      <c r="M446" s="30"/>
      <c r="N446" s="30"/>
      <c r="O446" s="31"/>
      <c r="P446" s="30"/>
      <c r="Q446" s="30"/>
      <c r="R446" s="30"/>
      <c r="S446" s="32"/>
      <c r="T446" s="33"/>
      <c r="U446" s="33"/>
    </row>
  </sheetData>
  <mergeCells count="8">
    <mergeCell ref="W2:W4"/>
    <mergeCell ref="A3:D4"/>
    <mergeCell ref="E3:E4"/>
    <mergeCell ref="A1:V1"/>
    <mergeCell ref="S2:S4"/>
    <mergeCell ref="T2:T4"/>
    <mergeCell ref="U2:U4"/>
    <mergeCell ref="V2:V4"/>
  </mergeCells>
  <printOptions horizontalCentered="1"/>
  <pageMargins left="0.43333333333333335" right="0.43333333333333335" top="0.5118055555555556" bottom="0.7083333333333334" header="0.5118055555555556" footer="0.5118055555555556"/>
  <pageSetup horizontalDpi="300" verticalDpi="300" orientation="portrait" paperSize="9" scale="95" r:id="rId1"/>
  <headerFooter alignWithMargins="0">
    <oddFooter>&amp;L&amp;"Arial CE,Tučné"&amp;8http://zrliga.zrnet.cz&amp;C&amp;"Arial CE,Tučné"&amp;8 7. ročník ŽĎÁRSKÉ LIGY MISTRŮ&amp;R&amp;"Arial CE,Tučné"&amp;8&amp;D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2"/>
  <sheetViews>
    <sheetView zoomScale="130" zoomScaleNormal="13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3" width="14.125" style="0" customWidth="1"/>
    <col min="4" max="4" width="15.125" style="0" customWidth="1"/>
    <col min="5" max="5" width="9.375" style="0" customWidth="1"/>
    <col min="6" max="6" width="14.375" style="0" customWidth="1"/>
    <col min="7" max="7" width="7.375" style="0" customWidth="1"/>
    <col min="8" max="8" width="9.625" style="0" customWidth="1"/>
    <col min="9" max="9" width="6.75390625" style="0" customWidth="1"/>
  </cols>
  <sheetData>
    <row r="1" spans="1:9" ht="31.5">
      <c r="A1" s="363" t="s">
        <v>416</v>
      </c>
      <c r="B1" s="363"/>
      <c r="C1" s="363"/>
      <c r="D1" s="363"/>
      <c r="E1" s="363"/>
      <c r="F1" s="363"/>
      <c r="G1" s="178"/>
      <c r="H1" s="178"/>
      <c r="I1" s="178"/>
    </row>
    <row r="2" spans="1:9" ht="12.75">
      <c r="A2" s="179"/>
      <c r="B2" s="179"/>
      <c r="C2" s="179"/>
      <c r="D2" s="179"/>
      <c r="E2" s="36" t="s">
        <v>339</v>
      </c>
      <c r="F2" s="179"/>
      <c r="H2" s="95"/>
      <c r="I2" s="95"/>
    </row>
    <row r="3" spans="1:9" ht="12.75">
      <c r="A3" s="361" t="s">
        <v>340</v>
      </c>
      <c r="B3" s="361"/>
      <c r="C3" s="37" t="s">
        <v>362</v>
      </c>
      <c r="D3" s="37"/>
      <c r="E3" s="36">
        <v>20</v>
      </c>
      <c r="F3" s="37"/>
      <c r="H3" s="95"/>
      <c r="I3" s="95"/>
    </row>
    <row r="4" spans="1:9" ht="12.75">
      <c r="A4" s="361" t="s">
        <v>342</v>
      </c>
      <c r="B4" s="361"/>
      <c r="C4" s="165">
        <v>39277</v>
      </c>
      <c r="D4" s="37"/>
      <c r="E4" s="37"/>
      <c r="F4" s="37"/>
      <c r="G4" s="95"/>
      <c r="H4" s="95"/>
      <c r="I4" s="95"/>
    </row>
    <row r="5" spans="1:9" ht="12.75">
      <c r="A5" s="361" t="s">
        <v>343</v>
      </c>
      <c r="B5" s="361"/>
      <c r="C5" s="368" t="s">
        <v>417</v>
      </c>
      <c r="D5" s="368"/>
      <c r="E5" s="368"/>
      <c r="F5" s="128"/>
      <c r="G5" s="95"/>
      <c r="H5" s="95"/>
      <c r="I5" s="95"/>
    </row>
    <row r="6" spans="1:9" ht="12.75">
      <c r="A6" s="361" t="s">
        <v>345</v>
      </c>
      <c r="B6" s="361"/>
      <c r="C6" s="39">
        <f>COUNTA(B8:B72)</f>
        <v>65</v>
      </c>
      <c r="D6" s="365"/>
      <c r="E6" s="365"/>
      <c r="F6" s="128"/>
      <c r="G6" s="95"/>
      <c r="H6" s="95"/>
      <c r="I6" s="95"/>
    </row>
    <row r="7" spans="1:10" ht="15" customHeight="1">
      <c r="A7" s="97" t="s">
        <v>346</v>
      </c>
      <c r="B7" s="97" t="s">
        <v>347</v>
      </c>
      <c r="C7" s="97" t="s">
        <v>348</v>
      </c>
      <c r="D7" s="166" t="s">
        <v>349</v>
      </c>
      <c r="E7" s="97" t="s">
        <v>395</v>
      </c>
      <c r="F7" s="97" t="s">
        <v>351</v>
      </c>
      <c r="G7" s="180"/>
      <c r="H7" s="180"/>
      <c r="I7" s="181"/>
      <c r="J7" s="182"/>
    </row>
    <row r="8" spans="1:10" ht="15" customHeight="1">
      <c r="A8" s="183">
        <v>1</v>
      </c>
      <c r="B8" s="184" t="s">
        <v>23</v>
      </c>
      <c r="C8" s="185" t="s">
        <v>24</v>
      </c>
      <c r="D8" s="186">
        <v>0.01423611111111111</v>
      </c>
      <c r="E8" s="187">
        <f aca="true" t="shared" si="0" ref="E8:E39">(D$8/D8)*100</f>
        <v>100</v>
      </c>
      <c r="F8" s="188">
        <f aca="true" t="shared" si="1" ref="F8:F39">E$3+E8</f>
        <v>120</v>
      </c>
      <c r="G8" s="180"/>
      <c r="H8" s="189"/>
      <c r="I8" s="190"/>
      <c r="J8" s="182"/>
    </row>
    <row r="9" spans="1:10" ht="15" customHeight="1">
      <c r="A9" s="183">
        <v>2</v>
      </c>
      <c r="B9" s="184" t="s">
        <v>33</v>
      </c>
      <c r="C9" s="185" t="s">
        <v>34</v>
      </c>
      <c r="D9" s="191">
        <v>0.015717592592592592</v>
      </c>
      <c r="E9" s="187">
        <f t="shared" si="0"/>
        <v>90.57437407952872</v>
      </c>
      <c r="F9" s="188">
        <f t="shared" si="1"/>
        <v>110.57437407952872</v>
      </c>
      <c r="G9" s="180"/>
      <c r="H9" s="189"/>
      <c r="I9" s="192"/>
      <c r="J9" s="193"/>
    </row>
    <row r="10" spans="1:10" ht="15" customHeight="1">
      <c r="A10" s="183">
        <v>3</v>
      </c>
      <c r="B10" s="184" t="s">
        <v>112</v>
      </c>
      <c r="C10" s="185" t="s">
        <v>113</v>
      </c>
      <c r="D10" s="191">
        <v>0.01579861111111111</v>
      </c>
      <c r="E10" s="187">
        <f t="shared" si="0"/>
        <v>90.10989010989012</v>
      </c>
      <c r="F10" s="188">
        <f t="shared" si="1"/>
        <v>110.10989010989012</v>
      </c>
      <c r="G10" s="180"/>
      <c r="H10" s="189"/>
      <c r="I10" s="192"/>
      <c r="J10" s="193"/>
    </row>
    <row r="11" spans="1:10" ht="15" customHeight="1">
      <c r="A11" s="183">
        <v>4</v>
      </c>
      <c r="B11" s="194" t="s">
        <v>49</v>
      </c>
      <c r="C11" s="195" t="s">
        <v>50</v>
      </c>
      <c r="D11" s="191">
        <v>0.01596064814814815</v>
      </c>
      <c r="E11" s="187">
        <f t="shared" si="0"/>
        <v>89.19506889050035</v>
      </c>
      <c r="F11" s="188">
        <f t="shared" si="1"/>
        <v>109.19506889050035</v>
      </c>
      <c r="G11" s="180"/>
      <c r="H11" s="189"/>
      <c r="I11" s="192"/>
      <c r="J11" s="193"/>
    </row>
    <row r="12" spans="1:10" ht="15" customHeight="1">
      <c r="A12" s="183">
        <v>5</v>
      </c>
      <c r="B12" s="184" t="s">
        <v>196</v>
      </c>
      <c r="C12" s="185" t="s">
        <v>197</v>
      </c>
      <c r="D12" s="191">
        <v>0.015972222222222224</v>
      </c>
      <c r="E12" s="187">
        <f t="shared" si="0"/>
        <v>89.13043478260867</v>
      </c>
      <c r="F12" s="188">
        <f t="shared" si="1"/>
        <v>109.13043478260867</v>
      </c>
      <c r="G12" s="180"/>
      <c r="H12" s="189"/>
      <c r="I12" s="192"/>
      <c r="J12" s="193"/>
    </row>
    <row r="13" spans="1:10" ht="15" customHeight="1">
      <c r="A13" s="183">
        <v>6</v>
      </c>
      <c r="B13" s="184" t="s">
        <v>142</v>
      </c>
      <c r="C13" s="185" t="s">
        <v>34</v>
      </c>
      <c r="D13" s="191">
        <v>0.016203703703703703</v>
      </c>
      <c r="E13" s="187">
        <f t="shared" si="0"/>
        <v>87.85714285714286</v>
      </c>
      <c r="F13" s="188">
        <f t="shared" si="1"/>
        <v>107.85714285714286</v>
      </c>
      <c r="G13" s="180"/>
      <c r="H13" s="189"/>
      <c r="I13" s="192"/>
      <c r="J13" s="193"/>
    </row>
    <row r="14" spans="1:10" ht="15" customHeight="1">
      <c r="A14" s="183">
        <v>7</v>
      </c>
      <c r="B14" s="184" t="s">
        <v>200</v>
      </c>
      <c r="C14" s="185" t="s">
        <v>24</v>
      </c>
      <c r="D14" s="191">
        <v>0.016400462962962964</v>
      </c>
      <c r="E14" s="187">
        <f t="shared" si="0"/>
        <v>86.803105151729</v>
      </c>
      <c r="F14" s="188">
        <f t="shared" si="1"/>
        <v>106.803105151729</v>
      </c>
      <c r="G14" s="180"/>
      <c r="H14" s="189"/>
      <c r="I14" s="192"/>
      <c r="J14" s="193"/>
    </row>
    <row r="15" spans="1:10" ht="15" customHeight="1">
      <c r="A15" s="183">
        <v>8</v>
      </c>
      <c r="B15" s="184" t="s">
        <v>53</v>
      </c>
      <c r="C15" s="185" t="s">
        <v>406</v>
      </c>
      <c r="D15" s="191">
        <v>0.016412037037037037</v>
      </c>
      <c r="E15" s="187">
        <f t="shared" si="0"/>
        <v>86.74188998589563</v>
      </c>
      <c r="F15" s="188">
        <f t="shared" si="1"/>
        <v>106.74188998589563</v>
      </c>
      <c r="G15" s="180"/>
      <c r="H15" s="189"/>
      <c r="I15" s="192"/>
      <c r="J15" s="193"/>
    </row>
    <row r="16" spans="1:10" ht="15" customHeight="1">
      <c r="A16" s="183">
        <v>9</v>
      </c>
      <c r="B16" s="184" t="s">
        <v>19</v>
      </c>
      <c r="C16" s="185" t="s">
        <v>20</v>
      </c>
      <c r="D16" s="191">
        <v>0.016909722222222225</v>
      </c>
      <c r="E16" s="187">
        <f t="shared" si="0"/>
        <v>84.18891170431209</v>
      </c>
      <c r="F16" s="188">
        <f t="shared" si="1"/>
        <v>104.18891170431209</v>
      </c>
      <c r="G16" s="180"/>
      <c r="H16" s="189"/>
      <c r="I16" s="192"/>
      <c r="J16" s="193"/>
    </row>
    <row r="17" spans="1:10" ht="15" customHeight="1">
      <c r="A17" s="183">
        <v>10</v>
      </c>
      <c r="B17" s="184" t="s">
        <v>97</v>
      </c>
      <c r="C17" s="185" t="s">
        <v>91</v>
      </c>
      <c r="D17" s="191">
        <v>0.01719907407407407</v>
      </c>
      <c r="E17" s="187">
        <f t="shared" si="0"/>
        <v>82.77254374158817</v>
      </c>
      <c r="F17" s="188">
        <f t="shared" si="1"/>
        <v>102.77254374158817</v>
      </c>
      <c r="G17" s="180"/>
      <c r="H17" s="189"/>
      <c r="I17" s="192"/>
      <c r="J17" s="193"/>
    </row>
    <row r="18" spans="1:10" ht="15" customHeight="1">
      <c r="A18" s="183">
        <v>11</v>
      </c>
      <c r="B18" s="184" t="s">
        <v>41</v>
      </c>
      <c r="C18" s="185" t="s">
        <v>34</v>
      </c>
      <c r="D18" s="191">
        <v>0.01721064814814815</v>
      </c>
      <c r="E18" s="187">
        <f t="shared" si="0"/>
        <v>82.71687962340282</v>
      </c>
      <c r="F18" s="188">
        <f t="shared" si="1"/>
        <v>102.71687962340282</v>
      </c>
      <c r="G18" s="180"/>
      <c r="H18" s="189"/>
      <c r="I18" s="192"/>
      <c r="J18" s="193"/>
    </row>
    <row r="19" spans="1:10" ht="15" customHeight="1">
      <c r="A19" s="196">
        <v>12</v>
      </c>
      <c r="B19" s="197" t="s">
        <v>15</v>
      </c>
      <c r="C19" s="198" t="s">
        <v>16</v>
      </c>
      <c r="D19" s="199">
        <v>0.01726851851851852</v>
      </c>
      <c r="E19" s="200">
        <f t="shared" si="0"/>
        <v>82.43967828418229</v>
      </c>
      <c r="F19" s="201">
        <f t="shared" si="1"/>
        <v>102.43967828418229</v>
      </c>
      <c r="G19" s="180"/>
      <c r="H19" s="189"/>
      <c r="I19" s="192"/>
      <c r="J19" s="193"/>
    </row>
    <row r="20" spans="1:10" ht="15" customHeight="1">
      <c r="A20" s="202">
        <v>13</v>
      </c>
      <c r="B20" s="203" t="s">
        <v>21</v>
      </c>
      <c r="C20" s="204" t="s">
        <v>22</v>
      </c>
      <c r="D20" s="205">
        <v>0.017685185185185182</v>
      </c>
      <c r="E20" s="206">
        <f t="shared" si="0"/>
        <v>80.49738219895289</v>
      </c>
      <c r="F20" s="207">
        <f t="shared" si="1"/>
        <v>100.49738219895289</v>
      </c>
      <c r="G20" s="180"/>
      <c r="H20" s="189"/>
      <c r="I20" s="192"/>
      <c r="J20" s="193"/>
    </row>
    <row r="21" spans="1:10" ht="15" customHeight="1">
      <c r="A21" s="183">
        <v>14</v>
      </c>
      <c r="B21" s="208" t="s">
        <v>35</v>
      </c>
      <c r="C21" s="209" t="s">
        <v>36</v>
      </c>
      <c r="D21" s="191">
        <v>0.01834490740740741</v>
      </c>
      <c r="E21" s="187">
        <f t="shared" si="0"/>
        <v>77.60252365930597</v>
      </c>
      <c r="F21" s="188">
        <f t="shared" si="1"/>
        <v>97.60252365930597</v>
      </c>
      <c r="G21" s="180"/>
      <c r="H21" s="189"/>
      <c r="I21" s="192"/>
      <c r="J21" s="193"/>
    </row>
    <row r="22" spans="1:10" ht="15" customHeight="1">
      <c r="A22" s="183">
        <v>15</v>
      </c>
      <c r="B22" s="208" t="s">
        <v>27</v>
      </c>
      <c r="C22" s="209" t="s">
        <v>24</v>
      </c>
      <c r="D22" s="191">
        <v>0.018368055555555554</v>
      </c>
      <c r="E22" s="187">
        <f t="shared" si="0"/>
        <v>77.50472589792061</v>
      </c>
      <c r="F22" s="188">
        <f t="shared" si="1"/>
        <v>97.50472589792061</v>
      </c>
      <c r="G22" s="180"/>
      <c r="H22" s="189"/>
      <c r="I22" s="192"/>
      <c r="J22" s="193"/>
    </row>
    <row r="23" spans="1:10" ht="15" customHeight="1">
      <c r="A23" s="183">
        <v>16</v>
      </c>
      <c r="B23" s="210" t="s">
        <v>221</v>
      </c>
      <c r="C23" s="211" t="s">
        <v>222</v>
      </c>
      <c r="D23" s="191">
        <v>0.018379629629629628</v>
      </c>
      <c r="E23" s="187">
        <f t="shared" si="0"/>
        <v>77.455919395466</v>
      </c>
      <c r="F23" s="188">
        <f t="shared" si="1"/>
        <v>97.455919395466</v>
      </c>
      <c r="G23" s="180"/>
      <c r="H23" s="189"/>
      <c r="I23" s="192"/>
      <c r="J23" s="193"/>
    </row>
    <row r="24" spans="1:10" ht="15" customHeight="1">
      <c r="A24" s="183">
        <v>17</v>
      </c>
      <c r="B24" s="208" t="s">
        <v>31</v>
      </c>
      <c r="C24" s="209" t="s">
        <v>32</v>
      </c>
      <c r="D24" s="191">
        <v>0.01849537037037037</v>
      </c>
      <c r="E24" s="187">
        <f t="shared" si="0"/>
        <v>76.9712140175219</v>
      </c>
      <c r="F24" s="188">
        <f t="shared" si="1"/>
        <v>96.9712140175219</v>
      </c>
      <c r="G24" s="180"/>
      <c r="H24" s="189"/>
      <c r="I24" s="192"/>
      <c r="J24" s="193"/>
    </row>
    <row r="25" spans="1:10" ht="15" customHeight="1">
      <c r="A25" s="183">
        <v>18</v>
      </c>
      <c r="B25" s="212" t="s">
        <v>63</v>
      </c>
      <c r="C25" s="213" t="s">
        <v>106</v>
      </c>
      <c r="D25" s="191">
        <v>0.018541666666666668</v>
      </c>
      <c r="E25" s="187">
        <f t="shared" si="0"/>
        <v>76.77902621722845</v>
      </c>
      <c r="F25" s="188">
        <f t="shared" si="1"/>
        <v>96.77902621722845</v>
      </c>
      <c r="G25" s="180"/>
      <c r="H25" s="189"/>
      <c r="I25" s="192"/>
      <c r="J25" s="193"/>
    </row>
    <row r="26" spans="1:10" ht="15" customHeight="1">
      <c r="A26" s="183">
        <v>19</v>
      </c>
      <c r="B26" s="208" t="s">
        <v>151</v>
      </c>
      <c r="C26" s="209" t="s">
        <v>111</v>
      </c>
      <c r="D26" s="191">
        <v>0.01866898148148148</v>
      </c>
      <c r="E26" s="187">
        <f t="shared" si="0"/>
        <v>76.25542467451953</v>
      </c>
      <c r="F26" s="188">
        <f t="shared" si="1"/>
        <v>96.25542467451953</v>
      </c>
      <c r="G26" s="180"/>
      <c r="H26" s="189"/>
      <c r="I26" s="192"/>
      <c r="J26" s="193"/>
    </row>
    <row r="27" spans="1:10" ht="15" customHeight="1">
      <c r="A27" s="183">
        <v>20</v>
      </c>
      <c r="B27" s="208" t="s">
        <v>122</v>
      </c>
      <c r="C27" s="209" t="s">
        <v>55</v>
      </c>
      <c r="D27" s="191">
        <v>0.01888888888888889</v>
      </c>
      <c r="E27" s="187">
        <f t="shared" si="0"/>
        <v>75.36764705882352</v>
      </c>
      <c r="F27" s="188">
        <f t="shared" si="1"/>
        <v>95.36764705882352</v>
      </c>
      <c r="G27" s="180"/>
      <c r="H27" s="189"/>
      <c r="I27" s="192"/>
      <c r="J27" s="193"/>
    </row>
    <row r="28" spans="1:10" ht="15" customHeight="1">
      <c r="A28" s="183">
        <v>21</v>
      </c>
      <c r="B28" s="208" t="s">
        <v>115</v>
      </c>
      <c r="C28" s="209" t="s">
        <v>18</v>
      </c>
      <c r="D28" s="191">
        <v>0.019050925925925926</v>
      </c>
      <c r="E28" s="187">
        <f t="shared" si="0"/>
        <v>74.726609963548</v>
      </c>
      <c r="F28" s="188">
        <f t="shared" si="1"/>
        <v>94.726609963548</v>
      </c>
      <c r="G28" s="180"/>
      <c r="H28" s="189"/>
      <c r="I28" s="192"/>
      <c r="J28" s="193"/>
    </row>
    <row r="29" spans="1:10" ht="15" customHeight="1">
      <c r="A29" s="183">
        <v>22</v>
      </c>
      <c r="B29" s="212" t="s">
        <v>46</v>
      </c>
      <c r="C29" s="213" t="s">
        <v>47</v>
      </c>
      <c r="D29" s="191">
        <v>0.01931712962962963</v>
      </c>
      <c r="E29" s="187">
        <f t="shared" si="0"/>
        <v>73.69682444577592</v>
      </c>
      <c r="F29" s="188">
        <f t="shared" si="1"/>
        <v>93.69682444577592</v>
      </c>
      <c r="G29" s="180"/>
      <c r="H29" s="189"/>
      <c r="I29" s="192"/>
      <c r="J29" s="193"/>
    </row>
    <row r="30" spans="1:10" ht="15" customHeight="1">
      <c r="A30" s="183">
        <v>23</v>
      </c>
      <c r="B30" s="212" t="s">
        <v>242</v>
      </c>
      <c r="C30" s="213" t="s">
        <v>50</v>
      </c>
      <c r="D30" s="191">
        <v>0.019351851851851853</v>
      </c>
      <c r="E30" s="187">
        <f t="shared" si="0"/>
        <v>73.5645933014354</v>
      </c>
      <c r="F30" s="188">
        <f t="shared" si="1"/>
        <v>93.5645933014354</v>
      </c>
      <c r="G30" s="180"/>
      <c r="H30" s="189"/>
      <c r="I30" s="192"/>
      <c r="J30" s="193"/>
    </row>
    <row r="31" spans="1:10" ht="15" customHeight="1">
      <c r="A31" s="183">
        <v>24</v>
      </c>
      <c r="B31" s="208" t="s">
        <v>352</v>
      </c>
      <c r="C31" s="209" t="s">
        <v>43</v>
      </c>
      <c r="D31" s="191">
        <v>0.02090277777777778</v>
      </c>
      <c r="E31" s="187">
        <f t="shared" si="0"/>
        <v>68.1063122923588</v>
      </c>
      <c r="F31" s="188">
        <f t="shared" si="1"/>
        <v>88.1063122923588</v>
      </c>
      <c r="G31" s="180"/>
      <c r="H31" s="189"/>
      <c r="I31" s="192"/>
      <c r="J31" s="193"/>
    </row>
    <row r="32" spans="1:10" ht="15" customHeight="1">
      <c r="A32" s="183">
        <v>25</v>
      </c>
      <c r="B32" s="208" t="s">
        <v>27</v>
      </c>
      <c r="C32" s="209" t="s">
        <v>28</v>
      </c>
      <c r="D32" s="191">
        <v>0.02096064814814815</v>
      </c>
      <c r="E32" s="187">
        <f t="shared" si="0"/>
        <v>67.91827719491992</v>
      </c>
      <c r="F32" s="188">
        <f t="shared" si="1"/>
        <v>87.91827719491992</v>
      </c>
      <c r="G32" s="180"/>
      <c r="H32" s="189"/>
      <c r="I32" s="192"/>
      <c r="J32" s="193"/>
    </row>
    <row r="33" spans="1:10" ht="15" customHeight="1">
      <c r="A33" s="183">
        <v>26</v>
      </c>
      <c r="B33" s="208" t="s">
        <v>123</v>
      </c>
      <c r="C33" s="209" t="s">
        <v>34</v>
      </c>
      <c r="D33" s="191">
        <v>0.021226851851851854</v>
      </c>
      <c r="E33" s="187">
        <f t="shared" si="0"/>
        <v>67.06652126499453</v>
      </c>
      <c r="F33" s="188">
        <f t="shared" si="1"/>
        <v>87.06652126499453</v>
      </c>
      <c r="G33" s="180"/>
      <c r="H33" s="189"/>
      <c r="I33" s="192"/>
      <c r="J33" s="193"/>
    </row>
    <row r="34" spans="1:10" ht="15" customHeight="1">
      <c r="A34" s="183">
        <v>27</v>
      </c>
      <c r="B34" s="208" t="s">
        <v>88</v>
      </c>
      <c r="C34" s="209" t="s">
        <v>18</v>
      </c>
      <c r="D34" s="191">
        <v>0.021319444444444443</v>
      </c>
      <c r="E34" s="187">
        <f t="shared" si="0"/>
        <v>66.77524429967427</v>
      </c>
      <c r="F34" s="188">
        <f t="shared" si="1"/>
        <v>86.77524429967427</v>
      </c>
      <c r="G34" s="180"/>
      <c r="H34" s="189"/>
      <c r="I34" s="192"/>
      <c r="J34" s="193"/>
    </row>
    <row r="35" spans="1:10" ht="15" customHeight="1">
      <c r="A35" s="183">
        <v>28</v>
      </c>
      <c r="B35" s="212" t="s">
        <v>39</v>
      </c>
      <c r="C35" s="213" t="s">
        <v>40</v>
      </c>
      <c r="D35" s="191">
        <v>0.021608796296296296</v>
      </c>
      <c r="E35" s="187">
        <f t="shared" si="0"/>
        <v>65.88109266202464</v>
      </c>
      <c r="F35" s="188">
        <f t="shared" si="1"/>
        <v>85.88109266202464</v>
      </c>
      <c r="G35" s="180"/>
      <c r="H35" s="189"/>
      <c r="I35" s="192"/>
      <c r="J35" s="193"/>
    </row>
    <row r="36" spans="1:10" ht="15" customHeight="1">
      <c r="A36" s="183">
        <v>29</v>
      </c>
      <c r="B36" s="212" t="s">
        <v>63</v>
      </c>
      <c r="C36" s="213" t="s">
        <v>64</v>
      </c>
      <c r="D36" s="191">
        <v>0.021851851851851848</v>
      </c>
      <c r="E36" s="187">
        <f t="shared" si="0"/>
        <v>65.14830508474577</v>
      </c>
      <c r="F36" s="188">
        <f t="shared" si="1"/>
        <v>85.14830508474577</v>
      </c>
      <c r="G36" s="180"/>
      <c r="H36" s="189"/>
      <c r="I36" s="192"/>
      <c r="J36" s="193"/>
    </row>
    <row r="37" spans="1:10" ht="15" customHeight="1">
      <c r="A37" s="183">
        <v>30</v>
      </c>
      <c r="B37" s="208" t="s">
        <v>71</v>
      </c>
      <c r="C37" s="209" t="s">
        <v>36</v>
      </c>
      <c r="D37" s="191">
        <v>0.021921296296296296</v>
      </c>
      <c r="E37" s="187">
        <f t="shared" si="0"/>
        <v>64.94192185850054</v>
      </c>
      <c r="F37" s="188">
        <f t="shared" si="1"/>
        <v>84.94192185850054</v>
      </c>
      <c r="G37" s="180"/>
      <c r="H37" s="189"/>
      <c r="I37" s="192"/>
      <c r="J37" s="193"/>
    </row>
    <row r="38" spans="1:10" ht="15" customHeight="1">
      <c r="A38" s="183">
        <v>31</v>
      </c>
      <c r="B38" s="212" t="s">
        <v>66</v>
      </c>
      <c r="C38" s="213" t="s">
        <v>67</v>
      </c>
      <c r="D38" s="191">
        <v>0.02193287037037037</v>
      </c>
      <c r="E38" s="187">
        <f t="shared" si="0"/>
        <v>64.90765171503958</v>
      </c>
      <c r="F38" s="188">
        <f t="shared" si="1"/>
        <v>84.90765171503958</v>
      </c>
      <c r="G38" s="180"/>
      <c r="H38" s="189"/>
      <c r="I38" s="192"/>
      <c r="J38" s="193"/>
    </row>
    <row r="39" spans="1:10" ht="15" customHeight="1">
      <c r="A39" s="183">
        <v>32</v>
      </c>
      <c r="B39" s="208" t="s">
        <v>60</v>
      </c>
      <c r="C39" s="209" t="s">
        <v>43</v>
      </c>
      <c r="D39" s="191">
        <v>0.022060185185185183</v>
      </c>
      <c r="E39" s="187">
        <f t="shared" si="0"/>
        <v>64.53305351521512</v>
      </c>
      <c r="F39" s="188">
        <f t="shared" si="1"/>
        <v>84.53305351521512</v>
      </c>
      <c r="G39" s="180"/>
      <c r="H39" s="189"/>
      <c r="I39" s="192"/>
      <c r="J39" s="193"/>
    </row>
    <row r="40" spans="1:10" ht="15" customHeight="1">
      <c r="A40" s="183">
        <v>33</v>
      </c>
      <c r="B40" s="208" t="s">
        <v>353</v>
      </c>
      <c r="C40" s="209" t="s">
        <v>30</v>
      </c>
      <c r="D40" s="191">
        <v>0.0221875</v>
      </c>
      <c r="E40" s="187">
        <f aca="true" t="shared" si="2" ref="E40:E71">(D$8/D40)*100</f>
        <v>64.16275430359939</v>
      </c>
      <c r="F40" s="188">
        <f aca="true" t="shared" si="3" ref="F40:F71">E$3+E40</f>
        <v>84.16275430359939</v>
      </c>
      <c r="G40" s="180"/>
      <c r="H40" s="189"/>
      <c r="I40" s="192"/>
      <c r="J40" s="193"/>
    </row>
    <row r="41" spans="1:10" ht="15" customHeight="1">
      <c r="A41" s="183">
        <v>34</v>
      </c>
      <c r="B41" s="208" t="s">
        <v>72</v>
      </c>
      <c r="C41" s="209" t="s">
        <v>34</v>
      </c>
      <c r="D41" s="191">
        <v>0.022233796296296297</v>
      </c>
      <c r="E41" s="187">
        <f t="shared" si="2"/>
        <v>64.02915148360229</v>
      </c>
      <c r="F41" s="188">
        <f t="shared" si="3"/>
        <v>84.02915148360229</v>
      </c>
      <c r="G41" s="180"/>
      <c r="H41" s="189"/>
      <c r="I41" s="192"/>
      <c r="J41" s="193"/>
    </row>
    <row r="42" spans="1:10" ht="15" customHeight="1">
      <c r="A42" s="183">
        <v>35</v>
      </c>
      <c r="B42" s="212" t="s">
        <v>100</v>
      </c>
      <c r="C42" s="213" t="s">
        <v>101</v>
      </c>
      <c r="D42" s="191">
        <v>0.022314814814814815</v>
      </c>
      <c r="E42" s="187">
        <f t="shared" si="2"/>
        <v>63.79668049792531</v>
      </c>
      <c r="F42" s="188">
        <f t="shared" si="3"/>
        <v>83.79668049792531</v>
      </c>
      <c r="G42" s="180"/>
      <c r="H42" s="189"/>
      <c r="I42" s="192"/>
      <c r="J42" s="193"/>
    </row>
    <row r="43" spans="1:10" ht="15" customHeight="1">
      <c r="A43" s="183">
        <v>36</v>
      </c>
      <c r="B43" s="208" t="s">
        <v>169</v>
      </c>
      <c r="C43" s="209" t="s">
        <v>24</v>
      </c>
      <c r="D43" s="191">
        <v>0.022488425925925926</v>
      </c>
      <c r="E43" s="187">
        <f t="shared" si="2"/>
        <v>63.30416881111683</v>
      </c>
      <c r="F43" s="188">
        <f t="shared" si="3"/>
        <v>83.30416881111682</v>
      </c>
      <c r="G43" s="180"/>
      <c r="H43" s="189"/>
      <c r="I43" s="192"/>
      <c r="J43" s="193"/>
    </row>
    <row r="44" spans="1:10" ht="15" customHeight="1">
      <c r="A44" s="183">
        <v>37</v>
      </c>
      <c r="B44" s="208" t="s">
        <v>158</v>
      </c>
      <c r="C44" s="209" t="s">
        <v>77</v>
      </c>
      <c r="D44" s="191">
        <v>0.022534722222222223</v>
      </c>
      <c r="E44" s="187">
        <f t="shared" si="2"/>
        <v>63.17411402157165</v>
      </c>
      <c r="F44" s="188">
        <f t="shared" si="3"/>
        <v>83.17411402157165</v>
      </c>
      <c r="G44" s="180"/>
      <c r="H44" s="189"/>
      <c r="I44" s="192"/>
      <c r="J44" s="193"/>
    </row>
    <row r="45" spans="1:10" ht="15" customHeight="1">
      <c r="A45" s="183">
        <v>38</v>
      </c>
      <c r="B45" s="212" t="s">
        <v>58</v>
      </c>
      <c r="C45" s="213" t="s">
        <v>386</v>
      </c>
      <c r="D45" s="191">
        <v>0.022581018518518518</v>
      </c>
      <c r="E45" s="187">
        <f t="shared" si="2"/>
        <v>63.04459251665813</v>
      </c>
      <c r="F45" s="188">
        <f t="shared" si="3"/>
        <v>83.04459251665813</v>
      </c>
      <c r="G45" s="180"/>
      <c r="H45" s="189"/>
      <c r="I45" s="192"/>
      <c r="J45" s="193"/>
    </row>
    <row r="46" spans="1:10" ht="15" customHeight="1">
      <c r="A46" s="183">
        <v>39</v>
      </c>
      <c r="B46" s="214" t="s">
        <v>130</v>
      </c>
      <c r="C46" s="215" t="s">
        <v>131</v>
      </c>
      <c r="D46" s="191">
        <v>0.02292824074074074</v>
      </c>
      <c r="E46" s="187">
        <f t="shared" si="2"/>
        <v>62.08985360928825</v>
      </c>
      <c r="F46" s="188">
        <f t="shared" si="3"/>
        <v>82.08985360928824</v>
      </c>
      <c r="G46" s="180"/>
      <c r="H46" s="189"/>
      <c r="I46" s="192"/>
      <c r="J46" s="193"/>
    </row>
    <row r="47" spans="1:10" ht="15" customHeight="1">
      <c r="A47" s="183">
        <v>40</v>
      </c>
      <c r="B47" s="210" t="s">
        <v>21</v>
      </c>
      <c r="C47" s="211" t="s">
        <v>36</v>
      </c>
      <c r="D47" s="191">
        <v>0.022951388888888886</v>
      </c>
      <c r="E47" s="187">
        <f t="shared" si="2"/>
        <v>62.027231467473534</v>
      </c>
      <c r="F47" s="188">
        <f t="shared" si="3"/>
        <v>82.02723146747354</v>
      </c>
      <c r="G47" s="180"/>
      <c r="H47" s="189"/>
      <c r="I47" s="192"/>
      <c r="J47" s="193"/>
    </row>
    <row r="48" spans="1:10" ht="15" customHeight="1">
      <c r="A48" s="183">
        <v>41</v>
      </c>
      <c r="B48" s="208" t="s">
        <v>48</v>
      </c>
      <c r="C48" s="209" t="s">
        <v>36</v>
      </c>
      <c r="D48" s="191">
        <v>0.023645833333333335</v>
      </c>
      <c r="E48" s="187">
        <f t="shared" si="2"/>
        <v>60.20558002936857</v>
      </c>
      <c r="F48" s="188">
        <f t="shared" si="3"/>
        <v>80.20558002936858</v>
      </c>
      <c r="G48" s="180"/>
      <c r="H48" s="189"/>
      <c r="I48" s="192"/>
      <c r="J48" s="193"/>
    </row>
    <row r="49" spans="1:10" ht="15" customHeight="1">
      <c r="A49" s="183">
        <v>42</v>
      </c>
      <c r="B49" s="208" t="s">
        <v>42</v>
      </c>
      <c r="C49" s="209" t="s">
        <v>43</v>
      </c>
      <c r="D49" s="191">
        <v>0.023680555555555555</v>
      </c>
      <c r="E49" s="187">
        <f t="shared" si="2"/>
        <v>60.117302052785924</v>
      </c>
      <c r="F49" s="188">
        <f t="shared" si="3"/>
        <v>80.11730205278593</v>
      </c>
      <c r="G49" s="180"/>
      <c r="H49" s="189"/>
      <c r="I49" s="192"/>
      <c r="J49" s="193"/>
    </row>
    <row r="50" spans="1:10" ht="15" customHeight="1">
      <c r="A50" s="183">
        <v>43</v>
      </c>
      <c r="B50" s="208" t="s">
        <v>73</v>
      </c>
      <c r="C50" s="209" t="s">
        <v>74</v>
      </c>
      <c r="D50" s="191">
        <v>0.023738425925925923</v>
      </c>
      <c r="E50" s="187">
        <f t="shared" si="2"/>
        <v>59.97074597757192</v>
      </c>
      <c r="F50" s="188">
        <f t="shared" si="3"/>
        <v>79.97074597757192</v>
      </c>
      <c r="G50" s="180"/>
      <c r="H50" s="189"/>
      <c r="I50" s="192"/>
      <c r="J50" s="193"/>
    </row>
    <row r="51" spans="1:10" ht="15.75" customHeight="1">
      <c r="A51" s="183">
        <v>44</v>
      </c>
      <c r="B51" s="208" t="s">
        <v>352</v>
      </c>
      <c r="C51" s="209" t="s">
        <v>18</v>
      </c>
      <c r="D51" s="191">
        <v>0.02377314814814815</v>
      </c>
      <c r="E51" s="187">
        <f t="shared" si="2"/>
        <v>59.88315481986367</v>
      </c>
      <c r="F51" s="188">
        <f t="shared" si="3"/>
        <v>79.88315481986368</v>
      </c>
      <c r="G51" s="180"/>
      <c r="H51" s="189"/>
      <c r="I51" s="192"/>
      <c r="J51" s="193"/>
    </row>
    <row r="52" spans="1:10" ht="15" customHeight="1">
      <c r="A52" s="183">
        <v>45</v>
      </c>
      <c r="B52" s="208" t="s">
        <v>85</v>
      </c>
      <c r="C52" s="209" t="s">
        <v>24</v>
      </c>
      <c r="D52" s="191">
        <v>0.023796296296296298</v>
      </c>
      <c r="E52" s="187">
        <f t="shared" si="2"/>
        <v>59.824902723735406</v>
      </c>
      <c r="F52" s="188">
        <f t="shared" si="3"/>
        <v>79.8249027237354</v>
      </c>
      <c r="G52" s="180"/>
      <c r="H52" s="189"/>
      <c r="I52" s="192"/>
      <c r="J52" s="193"/>
    </row>
    <row r="53" spans="1:10" ht="15" customHeight="1">
      <c r="A53" s="183">
        <v>46</v>
      </c>
      <c r="B53" s="208" t="s">
        <v>92</v>
      </c>
      <c r="C53" s="209" t="s">
        <v>79</v>
      </c>
      <c r="D53" s="191">
        <v>0.02383101851851852</v>
      </c>
      <c r="E53" s="187">
        <f t="shared" si="2"/>
        <v>59.7377367654201</v>
      </c>
      <c r="F53" s="188">
        <f t="shared" si="3"/>
        <v>79.7377367654201</v>
      </c>
      <c r="G53" s="180"/>
      <c r="H53" s="189"/>
      <c r="I53" s="192"/>
      <c r="J53" s="193"/>
    </row>
    <row r="54" spans="1:10" ht="15" customHeight="1">
      <c r="A54" s="183">
        <v>47</v>
      </c>
      <c r="B54" s="208" t="s">
        <v>37</v>
      </c>
      <c r="C54" s="209" t="s">
        <v>38</v>
      </c>
      <c r="D54" s="191">
        <v>0.023842592592592596</v>
      </c>
      <c r="E54" s="187">
        <f t="shared" si="2"/>
        <v>59.70873786407766</v>
      </c>
      <c r="F54" s="188">
        <f t="shared" si="3"/>
        <v>79.70873786407766</v>
      </c>
      <c r="G54" s="180"/>
      <c r="H54" s="189"/>
      <c r="I54" s="192"/>
      <c r="J54" s="193"/>
    </row>
    <row r="55" spans="1:10" ht="15" customHeight="1">
      <c r="A55" s="183">
        <v>48</v>
      </c>
      <c r="B55" s="208" t="s">
        <v>25</v>
      </c>
      <c r="C55" s="209" t="s">
        <v>26</v>
      </c>
      <c r="D55" s="191">
        <v>0.023865740740740743</v>
      </c>
      <c r="E55" s="187">
        <f t="shared" si="2"/>
        <v>59.65082444228903</v>
      </c>
      <c r="F55" s="188">
        <f t="shared" si="3"/>
        <v>79.65082444228904</v>
      </c>
      <c r="G55" s="180"/>
      <c r="H55" s="189"/>
      <c r="I55" s="192"/>
      <c r="J55" s="193"/>
    </row>
    <row r="56" spans="1:10" ht="15" customHeight="1">
      <c r="A56" s="183">
        <v>49</v>
      </c>
      <c r="B56" s="208" t="s">
        <v>31</v>
      </c>
      <c r="C56" s="209" t="s">
        <v>18</v>
      </c>
      <c r="D56" s="191">
        <v>0.02417824074074074</v>
      </c>
      <c r="E56" s="187">
        <f t="shared" si="2"/>
        <v>58.879846816658684</v>
      </c>
      <c r="F56" s="188">
        <f t="shared" si="3"/>
        <v>78.87984681665868</v>
      </c>
      <c r="G56" s="180"/>
      <c r="H56" s="189"/>
      <c r="I56" s="192"/>
      <c r="J56" s="193"/>
    </row>
    <row r="57" spans="1:10" ht="15" customHeight="1">
      <c r="A57" s="183">
        <v>50</v>
      </c>
      <c r="B57" s="212" t="s">
        <v>68</v>
      </c>
      <c r="C57" s="213" t="s">
        <v>69</v>
      </c>
      <c r="D57" s="191">
        <v>0.02652777777777778</v>
      </c>
      <c r="E57" s="187">
        <f t="shared" si="2"/>
        <v>53.66492146596858</v>
      </c>
      <c r="F57" s="188">
        <f t="shared" si="3"/>
        <v>73.66492146596858</v>
      </c>
      <c r="G57" s="180"/>
      <c r="H57" s="189"/>
      <c r="I57" s="192"/>
      <c r="J57" s="193"/>
    </row>
    <row r="58" spans="1:10" ht="15" customHeight="1">
      <c r="A58" s="183">
        <v>51</v>
      </c>
      <c r="B58" s="212" t="s">
        <v>75</v>
      </c>
      <c r="C58" s="213" t="s">
        <v>40</v>
      </c>
      <c r="D58" s="191">
        <v>0.0265625</v>
      </c>
      <c r="E58" s="187">
        <f t="shared" si="2"/>
        <v>53.59477124183007</v>
      </c>
      <c r="F58" s="188">
        <f t="shared" si="3"/>
        <v>73.59477124183007</v>
      </c>
      <c r="G58" s="180"/>
      <c r="H58" s="189"/>
      <c r="I58" s="192"/>
      <c r="J58" s="193"/>
    </row>
    <row r="59" spans="1:10" ht="15" customHeight="1">
      <c r="A59" s="183">
        <v>52</v>
      </c>
      <c r="B59" s="208" t="s">
        <v>70</v>
      </c>
      <c r="C59" s="209" t="s">
        <v>43</v>
      </c>
      <c r="D59" s="191">
        <v>0.02763888888888889</v>
      </c>
      <c r="E59" s="187">
        <f t="shared" si="2"/>
        <v>51.507537688442206</v>
      </c>
      <c r="F59" s="188">
        <f t="shared" si="3"/>
        <v>71.5075376884422</v>
      </c>
      <c r="G59" s="180"/>
      <c r="H59" s="189"/>
      <c r="I59" s="192"/>
      <c r="J59" s="193"/>
    </row>
    <row r="60" spans="1:10" ht="15" customHeight="1">
      <c r="A60" s="183">
        <v>53</v>
      </c>
      <c r="B60" s="208" t="s">
        <v>23</v>
      </c>
      <c r="C60" s="209" t="s">
        <v>55</v>
      </c>
      <c r="D60" s="191">
        <v>0.027858796296296298</v>
      </c>
      <c r="E60" s="187">
        <f t="shared" si="2"/>
        <v>51.10095554632322</v>
      </c>
      <c r="F60" s="188">
        <f t="shared" si="3"/>
        <v>71.10095554632322</v>
      </c>
      <c r="G60" s="180"/>
      <c r="H60" s="189"/>
      <c r="I60" s="192"/>
      <c r="J60" s="193"/>
    </row>
    <row r="61" spans="1:10" ht="15" customHeight="1">
      <c r="A61" s="183">
        <v>54</v>
      </c>
      <c r="B61" s="208" t="s">
        <v>23</v>
      </c>
      <c r="C61" s="209" t="s">
        <v>371</v>
      </c>
      <c r="D61" s="191">
        <v>0.027858796296296298</v>
      </c>
      <c r="E61" s="187">
        <f t="shared" si="2"/>
        <v>51.10095554632322</v>
      </c>
      <c r="F61" s="188">
        <f t="shared" si="3"/>
        <v>71.10095554632322</v>
      </c>
      <c r="G61" s="180"/>
      <c r="H61" s="189"/>
      <c r="I61" s="192"/>
      <c r="J61" s="193"/>
    </row>
    <row r="62" spans="1:10" ht="15" customHeight="1">
      <c r="A62" s="183">
        <v>55</v>
      </c>
      <c r="B62" s="208" t="s">
        <v>128</v>
      </c>
      <c r="C62" s="209" t="s">
        <v>129</v>
      </c>
      <c r="D62" s="191">
        <v>0.028784722222222225</v>
      </c>
      <c r="E62" s="187">
        <f t="shared" si="2"/>
        <v>49.45717732207478</v>
      </c>
      <c r="F62" s="188">
        <f t="shared" si="3"/>
        <v>69.45717732207478</v>
      </c>
      <c r="G62" s="180"/>
      <c r="H62" s="189"/>
      <c r="I62" s="192"/>
      <c r="J62" s="193"/>
    </row>
    <row r="63" spans="1:10" ht="15" customHeight="1">
      <c r="A63" s="183">
        <v>56</v>
      </c>
      <c r="B63" s="212" t="s">
        <v>294</v>
      </c>
      <c r="C63" s="213" t="s">
        <v>219</v>
      </c>
      <c r="D63" s="191">
        <v>0.029027777777777777</v>
      </c>
      <c r="E63" s="187">
        <f t="shared" si="2"/>
        <v>49.04306220095694</v>
      </c>
      <c r="F63" s="188">
        <f t="shared" si="3"/>
        <v>69.04306220095694</v>
      </c>
      <c r="G63" s="180"/>
      <c r="H63" s="189"/>
      <c r="I63" s="192"/>
      <c r="J63" s="193"/>
    </row>
    <row r="64" spans="1:10" ht="15" customHeight="1">
      <c r="A64" s="183">
        <v>57</v>
      </c>
      <c r="B64" s="208" t="s">
        <v>48</v>
      </c>
      <c r="C64" s="209" t="s">
        <v>62</v>
      </c>
      <c r="D64" s="191">
        <v>0.029826388888888892</v>
      </c>
      <c r="E64" s="187">
        <f t="shared" si="2"/>
        <v>47.72991850989522</v>
      </c>
      <c r="F64" s="188">
        <f t="shared" si="3"/>
        <v>67.72991850989521</v>
      </c>
      <c r="G64" s="180"/>
      <c r="H64" s="189"/>
      <c r="I64" s="192"/>
      <c r="J64" s="193"/>
    </row>
    <row r="65" spans="1:10" ht="15" customHeight="1">
      <c r="A65" s="183">
        <v>58</v>
      </c>
      <c r="B65" s="208" t="s">
        <v>53</v>
      </c>
      <c r="C65" s="209" t="s">
        <v>54</v>
      </c>
      <c r="D65" s="191">
        <v>0.02991898148148148</v>
      </c>
      <c r="E65" s="187">
        <f t="shared" si="2"/>
        <v>47.582205029013544</v>
      </c>
      <c r="F65" s="188">
        <f t="shared" si="3"/>
        <v>67.58220502901355</v>
      </c>
      <c r="G65" s="180"/>
      <c r="H65" s="189"/>
      <c r="I65" s="192"/>
      <c r="J65" s="193"/>
    </row>
    <row r="66" spans="1:10" ht="15" customHeight="1">
      <c r="A66" s="183">
        <v>59</v>
      </c>
      <c r="B66" s="208" t="s">
        <v>141</v>
      </c>
      <c r="C66" s="209" t="s">
        <v>91</v>
      </c>
      <c r="D66" s="191">
        <v>0.03009259259259259</v>
      </c>
      <c r="E66" s="187">
        <f t="shared" si="2"/>
        <v>47.307692307692314</v>
      </c>
      <c r="F66" s="188">
        <f t="shared" si="3"/>
        <v>67.30769230769232</v>
      </c>
      <c r="G66" s="180"/>
      <c r="H66" s="189"/>
      <c r="I66" s="192"/>
      <c r="J66" s="193"/>
    </row>
    <row r="67" spans="1:10" ht="15" customHeight="1">
      <c r="A67" s="183">
        <v>60</v>
      </c>
      <c r="B67" s="208" t="s">
        <v>358</v>
      </c>
      <c r="C67" s="209" t="s">
        <v>52</v>
      </c>
      <c r="D67" s="191">
        <v>0.030567129629629628</v>
      </c>
      <c r="E67" s="187">
        <f t="shared" si="2"/>
        <v>46.573267701628176</v>
      </c>
      <c r="F67" s="188">
        <f t="shared" si="3"/>
        <v>66.57326770162817</v>
      </c>
      <c r="G67" s="180"/>
      <c r="H67" s="189"/>
      <c r="I67" s="192"/>
      <c r="J67" s="193"/>
    </row>
    <row r="68" spans="1:10" ht="15" customHeight="1">
      <c r="A68" s="183">
        <v>61</v>
      </c>
      <c r="B68" s="208" t="s">
        <v>168</v>
      </c>
      <c r="C68" s="209" t="s">
        <v>32</v>
      </c>
      <c r="D68" s="191">
        <v>0.03096064814814815</v>
      </c>
      <c r="E68" s="187">
        <f t="shared" si="2"/>
        <v>45.98130841121495</v>
      </c>
      <c r="F68" s="188">
        <f t="shared" si="3"/>
        <v>65.98130841121494</v>
      </c>
      <c r="G68" s="180"/>
      <c r="H68" s="189"/>
      <c r="I68" s="192"/>
      <c r="J68" s="193"/>
    </row>
    <row r="69" spans="1:10" ht="15" customHeight="1">
      <c r="A69" s="183">
        <v>62</v>
      </c>
      <c r="B69" s="212" t="s">
        <v>44</v>
      </c>
      <c r="C69" s="213" t="s">
        <v>45</v>
      </c>
      <c r="D69" s="191">
        <v>0.03253472222222222</v>
      </c>
      <c r="E69" s="187">
        <f t="shared" si="2"/>
        <v>43.75667022411953</v>
      </c>
      <c r="F69" s="188">
        <f t="shared" si="3"/>
        <v>63.75667022411953</v>
      </c>
      <c r="G69" s="180"/>
      <c r="H69" s="189"/>
      <c r="I69" s="192"/>
      <c r="J69" s="193"/>
    </row>
    <row r="70" spans="1:10" ht="15" customHeight="1">
      <c r="A70" s="183">
        <v>63</v>
      </c>
      <c r="B70" s="208" t="s">
        <v>358</v>
      </c>
      <c r="C70" s="209" t="s">
        <v>43</v>
      </c>
      <c r="D70" s="191">
        <v>0.032719907407407406</v>
      </c>
      <c r="E70" s="187">
        <f t="shared" si="2"/>
        <v>43.50902016271666</v>
      </c>
      <c r="F70" s="188">
        <f t="shared" si="3"/>
        <v>63.50902016271666</v>
      </c>
      <c r="G70" s="180"/>
      <c r="H70" s="189"/>
      <c r="I70" s="192"/>
      <c r="J70" s="193"/>
    </row>
    <row r="71" spans="1:10" ht="15" customHeight="1">
      <c r="A71" s="183">
        <v>64</v>
      </c>
      <c r="B71" s="208" t="s">
        <v>89</v>
      </c>
      <c r="C71" s="209" t="s">
        <v>24</v>
      </c>
      <c r="D71" s="191">
        <v>0.032858796296296296</v>
      </c>
      <c r="E71" s="187">
        <f t="shared" si="2"/>
        <v>43.3251144769285</v>
      </c>
      <c r="F71" s="188">
        <f t="shared" si="3"/>
        <v>63.3251144769285</v>
      </c>
      <c r="G71" s="180"/>
      <c r="H71" s="189"/>
      <c r="I71" s="192"/>
      <c r="J71" s="193"/>
    </row>
    <row r="72" spans="1:10" ht="15" customHeight="1">
      <c r="A72" s="183">
        <v>65</v>
      </c>
      <c r="B72" s="208" t="s">
        <v>94</v>
      </c>
      <c r="C72" s="209" t="s">
        <v>36</v>
      </c>
      <c r="D72" s="191">
        <v>0.04016203703703704</v>
      </c>
      <c r="E72" s="187">
        <f>(D$8/D72)*100</f>
        <v>35.44668587896253</v>
      </c>
      <c r="F72" s="188">
        <f>E$3+E72</f>
        <v>55.44668587896253</v>
      </c>
      <c r="G72" s="180"/>
      <c r="H72" s="189"/>
      <c r="I72" s="192"/>
      <c r="J72" s="193"/>
    </row>
  </sheetData>
  <mergeCells count="7">
    <mergeCell ref="A6:B6"/>
    <mergeCell ref="D6:E6"/>
    <mergeCell ref="A1:F1"/>
    <mergeCell ref="A3:B3"/>
    <mergeCell ref="A4:B4"/>
    <mergeCell ref="A5:B5"/>
    <mergeCell ref="C5:E5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zoomScale="130" zoomScaleNormal="130" workbookViewId="0" topLeftCell="A46">
      <selection activeCell="B68" sqref="B68"/>
    </sheetView>
  </sheetViews>
  <sheetFormatPr defaultColWidth="9.00390625" defaultRowHeight="12.75"/>
  <cols>
    <col min="1" max="1" width="2.75390625" style="0" customWidth="1"/>
    <col min="2" max="2" width="14.00390625" style="0" customWidth="1"/>
    <col min="3" max="3" width="13.00390625" style="0" customWidth="1"/>
    <col min="4" max="4" width="12.125" style="0" customWidth="1"/>
    <col min="5" max="5" width="7.25390625" style="0" customWidth="1"/>
    <col min="6" max="6" width="9.625" style="0" customWidth="1"/>
    <col min="7" max="7" width="7.375" style="0" customWidth="1"/>
  </cols>
  <sheetData>
    <row r="1" spans="1:7" ht="27">
      <c r="A1" s="363" t="s">
        <v>418</v>
      </c>
      <c r="B1" s="363"/>
      <c r="C1" s="363"/>
      <c r="D1" s="363"/>
      <c r="E1" s="363"/>
      <c r="F1" s="363"/>
      <c r="G1" s="363"/>
    </row>
    <row r="2" spans="1:7" ht="12.75">
      <c r="A2" s="362"/>
      <c r="B2" s="362"/>
      <c r="C2" s="362"/>
      <c r="D2" s="362"/>
      <c r="E2" s="36" t="s">
        <v>339</v>
      </c>
      <c r="F2" s="95"/>
      <c r="G2" s="95"/>
    </row>
    <row r="3" spans="1:7" ht="12.75">
      <c r="A3" s="361" t="s">
        <v>340</v>
      </c>
      <c r="B3" s="361"/>
      <c r="C3" s="37">
        <v>38214</v>
      </c>
      <c r="D3" s="371"/>
      <c r="E3" s="36">
        <v>33</v>
      </c>
      <c r="F3" s="95"/>
      <c r="G3" s="95"/>
    </row>
    <row r="4" spans="1:7" ht="12.75">
      <c r="A4" s="361" t="s">
        <v>342</v>
      </c>
      <c r="B4" s="361"/>
      <c r="C4" s="156">
        <v>39306</v>
      </c>
      <c r="D4" s="371"/>
      <c r="E4" s="95"/>
      <c r="F4" s="95"/>
      <c r="G4" s="95"/>
    </row>
    <row r="5" spans="1:7" ht="12.75">
      <c r="A5" s="361" t="s">
        <v>343</v>
      </c>
      <c r="B5" s="361"/>
      <c r="C5" s="370" t="s">
        <v>419</v>
      </c>
      <c r="D5" s="370"/>
      <c r="E5" s="95"/>
      <c r="F5" s="95"/>
      <c r="G5" s="95"/>
    </row>
    <row r="6" spans="1:7" ht="12.75">
      <c r="A6" s="361" t="s">
        <v>345</v>
      </c>
      <c r="B6" s="361"/>
      <c r="C6" s="39">
        <f>COUNTA(B8:B72)</f>
        <v>62</v>
      </c>
      <c r="D6" s="128"/>
      <c r="E6" s="95"/>
      <c r="F6" s="95"/>
      <c r="G6" s="95"/>
    </row>
    <row r="7" spans="1:7" ht="12.75">
      <c r="A7" s="97" t="s">
        <v>346</v>
      </c>
      <c r="B7" s="97" t="s">
        <v>347</v>
      </c>
      <c r="C7" s="97" t="s">
        <v>348</v>
      </c>
      <c r="D7" s="166" t="s">
        <v>349</v>
      </c>
      <c r="E7" s="100" t="s">
        <v>350</v>
      </c>
      <c r="F7" s="100" t="s">
        <v>351</v>
      </c>
      <c r="G7" s="100" t="s">
        <v>405</v>
      </c>
    </row>
    <row r="8" spans="1:7" ht="12.75">
      <c r="A8" s="101">
        <v>1</v>
      </c>
      <c r="B8" s="54" t="s">
        <v>23</v>
      </c>
      <c r="C8" s="216" t="s">
        <v>24</v>
      </c>
      <c r="D8" s="248">
        <v>0.08119212962962963</v>
      </c>
      <c r="E8" s="57">
        <v>100</v>
      </c>
      <c r="F8" s="58">
        <f aca="true" t="shared" si="0" ref="F8:F39">E8+E$3</f>
        <v>133</v>
      </c>
      <c r="G8" s="168"/>
    </row>
    <row r="9" spans="1:7" ht="12.75">
      <c r="A9" s="101">
        <v>2</v>
      </c>
      <c r="B9" s="54" t="s">
        <v>436</v>
      </c>
      <c r="C9" s="216" t="s">
        <v>199</v>
      </c>
      <c r="D9" s="249">
        <v>0.08613425925925926</v>
      </c>
      <c r="E9" s="57">
        <f aca="true" t="shared" si="1" ref="E9:E40">(D$8/D9)*100</f>
        <v>94.26229508196722</v>
      </c>
      <c r="F9" s="58">
        <f t="shared" si="0"/>
        <v>127.26229508196722</v>
      </c>
      <c r="G9" s="217">
        <f aca="true" t="shared" si="2" ref="G9:G40">D9-D$8</f>
        <v>0.00494212962962963</v>
      </c>
    </row>
    <row r="10" spans="1:7" ht="12.75">
      <c r="A10" s="101">
        <v>3</v>
      </c>
      <c r="B10" s="54" t="s">
        <v>15</v>
      </c>
      <c r="C10" s="216" t="s">
        <v>16</v>
      </c>
      <c r="D10" s="249">
        <v>0.08620370370370371</v>
      </c>
      <c r="E10" s="57">
        <f t="shared" si="1"/>
        <v>94.1863587540279</v>
      </c>
      <c r="F10" s="58">
        <f t="shared" si="0"/>
        <v>127.1863587540279</v>
      </c>
      <c r="G10" s="217">
        <f t="shared" si="2"/>
        <v>0.005011574074074085</v>
      </c>
    </row>
    <row r="11" spans="1:7" ht="12.75">
      <c r="A11" s="101">
        <v>4</v>
      </c>
      <c r="B11" s="54" t="s">
        <v>33</v>
      </c>
      <c r="C11" s="216" t="s">
        <v>34</v>
      </c>
      <c r="D11" s="249">
        <v>0.08834490740740741</v>
      </c>
      <c r="E11" s="57">
        <f t="shared" si="1"/>
        <v>91.9035765753963</v>
      </c>
      <c r="F11" s="58">
        <f t="shared" si="0"/>
        <v>124.9035765753963</v>
      </c>
      <c r="G11" s="217">
        <f t="shared" si="2"/>
        <v>0.007152777777777786</v>
      </c>
    </row>
    <row r="12" spans="1:7" ht="12.75">
      <c r="A12" s="101">
        <v>5</v>
      </c>
      <c r="B12" s="54" t="s">
        <v>112</v>
      </c>
      <c r="C12" s="216" t="s">
        <v>113</v>
      </c>
      <c r="D12" s="249">
        <v>0.08917824074074075</v>
      </c>
      <c r="E12" s="57">
        <f t="shared" si="1"/>
        <v>91.04477611940297</v>
      </c>
      <c r="F12" s="58">
        <f t="shared" si="0"/>
        <v>124.04477611940297</v>
      </c>
      <c r="G12" s="217">
        <f t="shared" si="2"/>
        <v>0.007986111111111124</v>
      </c>
    </row>
    <row r="13" spans="1:7" ht="12.75">
      <c r="A13" s="101">
        <v>6</v>
      </c>
      <c r="B13" s="54" t="s">
        <v>19</v>
      </c>
      <c r="C13" s="216" t="s">
        <v>20</v>
      </c>
      <c r="D13" s="249">
        <v>0.09081018518518519</v>
      </c>
      <c r="E13" s="57">
        <f t="shared" si="1"/>
        <v>89.40861585521284</v>
      </c>
      <c r="F13" s="58">
        <f t="shared" si="0"/>
        <v>122.40861585521284</v>
      </c>
      <c r="G13" s="217">
        <f t="shared" si="2"/>
        <v>0.00961805555555556</v>
      </c>
    </row>
    <row r="14" spans="1:7" ht="12.75">
      <c r="A14" s="101">
        <v>7</v>
      </c>
      <c r="B14" s="54" t="s">
        <v>437</v>
      </c>
      <c r="C14" s="216" t="s">
        <v>281</v>
      </c>
      <c r="D14" s="249">
        <v>0.09106481481481482</v>
      </c>
      <c r="E14" s="57">
        <f t="shared" si="1"/>
        <v>89.15861718352821</v>
      </c>
      <c r="F14" s="58">
        <f t="shared" si="0"/>
        <v>122.15861718352821</v>
      </c>
      <c r="G14" s="217">
        <f t="shared" si="2"/>
        <v>0.009872685185185193</v>
      </c>
    </row>
    <row r="15" spans="1:7" ht="12.75">
      <c r="A15" s="101">
        <v>8</v>
      </c>
      <c r="B15" s="54" t="s">
        <v>352</v>
      </c>
      <c r="C15" s="216" t="s">
        <v>18</v>
      </c>
      <c r="D15" s="249">
        <v>0.0928587962962963</v>
      </c>
      <c r="E15" s="57">
        <f t="shared" si="1"/>
        <v>87.43612115168888</v>
      </c>
      <c r="F15" s="58">
        <f t="shared" si="0"/>
        <v>120.43612115168888</v>
      </c>
      <c r="G15" s="217">
        <f t="shared" si="2"/>
        <v>0.011666666666666672</v>
      </c>
    </row>
    <row r="16" spans="1:7" ht="12.75">
      <c r="A16" s="101">
        <v>9</v>
      </c>
      <c r="B16" s="54" t="s">
        <v>31</v>
      </c>
      <c r="C16" s="216" t="s">
        <v>32</v>
      </c>
      <c r="D16" s="249">
        <v>0.09328703703703704</v>
      </c>
      <c r="E16" s="57">
        <f t="shared" si="1"/>
        <v>87.0347394540943</v>
      </c>
      <c r="F16" s="58">
        <f t="shared" si="0"/>
        <v>120.0347394540943</v>
      </c>
      <c r="G16" s="217">
        <f t="shared" si="2"/>
        <v>0.012094907407407415</v>
      </c>
    </row>
    <row r="17" spans="1:7" ht="12.75">
      <c r="A17" s="101">
        <v>10</v>
      </c>
      <c r="B17" s="252" t="s">
        <v>49</v>
      </c>
      <c r="C17" s="253" t="s">
        <v>50</v>
      </c>
      <c r="D17" s="249">
        <v>0.09347222222222222</v>
      </c>
      <c r="E17" s="57">
        <f t="shared" si="1"/>
        <v>86.86230807330362</v>
      </c>
      <c r="F17" s="58">
        <f t="shared" si="0"/>
        <v>119.86230807330362</v>
      </c>
      <c r="G17" s="217">
        <f t="shared" si="2"/>
        <v>0.012280092592592592</v>
      </c>
    </row>
    <row r="18" spans="1:7" ht="12.75">
      <c r="A18" s="101">
        <v>11</v>
      </c>
      <c r="B18" s="54" t="s">
        <v>353</v>
      </c>
      <c r="C18" s="216" t="s">
        <v>30</v>
      </c>
      <c r="D18" s="249">
        <v>0.09383101851851851</v>
      </c>
      <c r="E18" s="57">
        <f t="shared" si="1"/>
        <v>86.53015912174664</v>
      </c>
      <c r="F18" s="58">
        <f t="shared" si="0"/>
        <v>119.53015912174664</v>
      </c>
      <c r="G18" s="217">
        <f t="shared" si="2"/>
        <v>0.01263888888888888</v>
      </c>
    </row>
    <row r="19" spans="1:7" ht="12.75">
      <c r="A19" s="87">
        <v>12</v>
      </c>
      <c r="B19" s="61" t="s">
        <v>41</v>
      </c>
      <c r="C19" s="218" t="s">
        <v>34</v>
      </c>
      <c r="D19" s="250">
        <v>0.0938888888888889</v>
      </c>
      <c r="E19" s="64">
        <f t="shared" si="1"/>
        <v>86.47682445759368</v>
      </c>
      <c r="F19" s="65">
        <f t="shared" si="0"/>
        <v>119.47682445759368</v>
      </c>
      <c r="G19" s="219">
        <f t="shared" si="2"/>
        <v>0.012696759259259269</v>
      </c>
    </row>
    <row r="20" spans="1:7" ht="12.75">
      <c r="A20" s="80">
        <v>13</v>
      </c>
      <c r="B20" s="67" t="s">
        <v>21</v>
      </c>
      <c r="C20" s="220" t="s">
        <v>22</v>
      </c>
      <c r="D20" s="251">
        <v>0.09527777777777778</v>
      </c>
      <c r="E20" s="51">
        <f t="shared" si="1"/>
        <v>85.21622934888241</v>
      </c>
      <c r="F20" s="52">
        <f t="shared" si="0"/>
        <v>118.21622934888241</v>
      </c>
      <c r="G20" s="221">
        <f t="shared" si="2"/>
        <v>0.014085648148148153</v>
      </c>
    </row>
    <row r="21" spans="1:7" ht="12.75">
      <c r="A21" s="101">
        <v>14</v>
      </c>
      <c r="B21" s="69" t="s">
        <v>438</v>
      </c>
      <c r="C21" s="222" t="s">
        <v>77</v>
      </c>
      <c r="D21" s="249">
        <v>0.09608796296296296</v>
      </c>
      <c r="E21" s="57">
        <f t="shared" si="1"/>
        <v>84.49771139484461</v>
      </c>
      <c r="F21" s="58">
        <f t="shared" si="0"/>
        <v>117.49771139484461</v>
      </c>
      <c r="G21" s="217">
        <f t="shared" si="2"/>
        <v>0.01489583333333333</v>
      </c>
    </row>
    <row r="22" spans="1:7" ht="12.75">
      <c r="A22" s="101">
        <v>15</v>
      </c>
      <c r="B22" s="69" t="s">
        <v>35</v>
      </c>
      <c r="C22" s="222" t="s">
        <v>36</v>
      </c>
      <c r="D22" s="249">
        <v>0.09622685185185186</v>
      </c>
      <c r="E22" s="57">
        <f t="shared" si="1"/>
        <v>84.37575174404618</v>
      </c>
      <c r="F22" s="58">
        <f t="shared" si="0"/>
        <v>117.37575174404618</v>
      </c>
      <c r="G22" s="217">
        <f t="shared" si="2"/>
        <v>0.015034722222222227</v>
      </c>
    </row>
    <row r="23" spans="1:7" ht="12.75">
      <c r="A23" s="101">
        <v>16</v>
      </c>
      <c r="B23" s="69" t="s">
        <v>122</v>
      </c>
      <c r="C23" s="222" t="s">
        <v>55</v>
      </c>
      <c r="D23" s="249">
        <v>0.09689814814814816</v>
      </c>
      <c r="E23" s="57">
        <f t="shared" si="1"/>
        <v>83.79120879120877</v>
      </c>
      <c r="F23" s="58">
        <f t="shared" si="0"/>
        <v>116.79120879120877</v>
      </c>
      <c r="G23" s="217">
        <f t="shared" si="2"/>
        <v>0.015706018518518536</v>
      </c>
    </row>
    <row r="24" spans="1:7" ht="12.75">
      <c r="A24" s="101">
        <v>17</v>
      </c>
      <c r="B24" s="69" t="s">
        <v>37</v>
      </c>
      <c r="C24" s="222" t="s">
        <v>38</v>
      </c>
      <c r="D24" s="249">
        <v>0.09717592592592593</v>
      </c>
      <c r="E24" s="57">
        <f t="shared" si="1"/>
        <v>83.55169128156264</v>
      </c>
      <c r="F24" s="58">
        <f t="shared" si="0"/>
        <v>116.55169128156264</v>
      </c>
      <c r="G24" s="217">
        <f t="shared" si="2"/>
        <v>0.0159837962962963</v>
      </c>
    </row>
    <row r="25" spans="1:7" ht="12.75">
      <c r="A25" s="101">
        <v>18</v>
      </c>
      <c r="B25" s="69" t="s">
        <v>175</v>
      </c>
      <c r="C25" s="222" t="s">
        <v>38</v>
      </c>
      <c r="D25" s="249">
        <v>0.09753472222222222</v>
      </c>
      <c r="E25" s="57">
        <f t="shared" si="1"/>
        <v>83.24433368933192</v>
      </c>
      <c r="F25" s="58">
        <f t="shared" si="0"/>
        <v>116.24433368933192</v>
      </c>
      <c r="G25" s="217">
        <f t="shared" si="2"/>
        <v>0.01634259259259259</v>
      </c>
    </row>
    <row r="26" spans="1:7" ht="12.75">
      <c r="A26" s="101">
        <v>19</v>
      </c>
      <c r="B26" s="69" t="s">
        <v>60</v>
      </c>
      <c r="C26" s="222" t="s">
        <v>43</v>
      </c>
      <c r="D26" s="249">
        <v>0.09753472222222222</v>
      </c>
      <c r="E26" s="57">
        <f t="shared" si="1"/>
        <v>83.24433368933192</v>
      </c>
      <c r="F26" s="58">
        <f t="shared" si="0"/>
        <v>116.24433368933192</v>
      </c>
      <c r="G26" s="217">
        <f t="shared" si="2"/>
        <v>0.01634259259259259</v>
      </c>
    </row>
    <row r="27" spans="1:7" ht="12.75">
      <c r="A27" s="101">
        <v>20</v>
      </c>
      <c r="B27" s="254" t="s">
        <v>39</v>
      </c>
      <c r="C27" s="255" t="s">
        <v>40</v>
      </c>
      <c r="D27" s="249">
        <v>0.09866898148148147</v>
      </c>
      <c r="E27" s="57">
        <f t="shared" si="1"/>
        <v>82.28739002932552</v>
      </c>
      <c r="F27" s="58">
        <f t="shared" si="0"/>
        <v>115.28739002932552</v>
      </c>
      <c r="G27" s="217">
        <f t="shared" si="2"/>
        <v>0.01747685185185184</v>
      </c>
    </row>
    <row r="28" spans="1:7" ht="12.75">
      <c r="A28" s="101">
        <v>21</v>
      </c>
      <c r="B28" s="69" t="s">
        <v>42</v>
      </c>
      <c r="C28" s="222" t="s">
        <v>43</v>
      </c>
      <c r="D28" s="249">
        <v>0.0990625</v>
      </c>
      <c r="E28" s="57">
        <f t="shared" si="1"/>
        <v>81.96050940530436</v>
      </c>
      <c r="F28" s="58">
        <f t="shared" si="0"/>
        <v>114.96050940530436</v>
      </c>
      <c r="G28" s="217">
        <f t="shared" si="2"/>
        <v>0.01787037037037037</v>
      </c>
    </row>
    <row r="29" spans="1:7" ht="12.75">
      <c r="A29" s="101">
        <v>22</v>
      </c>
      <c r="B29" s="69" t="s">
        <v>352</v>
      </c>
      <c r="C29" s="222" t="s">
        <v>440</v>
      </c>
      <c r="D29" s="249">
        <v>0.10038194444444444</v>
      </c>
      <c r="E29" s="57">
        <f t="shared" si="1"/>
        <v>80.8832007379223</v>
      </c>
      <c r="F29" s="58">
        <f t="shared" si="0"/>
        <v>113.8832007379223</v>
      </c>
      <c r="G29" s="217">
        <f t="shared" si="2"/>
        <v>0.019189814814814812</v>
      </c>
    </row>
    <row r="30" spans="1:7" ht="12.75">
      <c r="A30" s="101">
        <v>23</v>
      </c>
      <c r="B30" s="256" t="s">
        <v>441</v>
      </c>
      <c r="C30" s="257" t="s">
        <v>26</v>
      </c>
      <c r="D30" s="249">
        <v>0.10140046296296296</v>
      </c>
      <c r="E30" s="57">
        <f t="shared" si="1"/>
        <v>80.07076817714874</v>
      </c>
      <c r="F30" s="58">
        <f t="shared" si="0"/>
        <v>113.07076817714874</v>
      </c>
      <c r="G30" s="217">
        <f t="shared" si="2"/>
        <v>0.020208333333333328</v>
      </c>
    </row>
    <row r="31" spans="1:7" ht="12.75">
      <c r="A31" s="101">
        <v>24</v>
      </c>
      <c r="B31" s="69" t="s">
        <v>442</v>
      </c>
      <c r="C31" s="222" t="s">
        <v>36</v>
      </c>
      <c r="D31" s="249">
        <v>0.10151620370370369</v>
      </c>
      <c r="E31" s="57">
        <f t="shared" si="1"/>
        <v>79.97947782464942</v>
      </c>
      <c r="F31" s="58">
        <f t="shared" si="0"/>
        <v>112.97947782464942</v>
      </c>
      <c r="G31" s="217">
        <f t="shared" si="2"/>
        <v>0.020324074074074064</v>
      </c>
    </row>
    <row r="32" spans="1:7" ht="12.75">
      <c r="A32" s="101">
        <v>25</v>
      </c>
      <c r="B32" s="69" t="s">
        <v>27</v>
      </c>
      <c r="C32" s="222" t="s">
        <v>28</v>
      </c>
      <c r="D32" s="249">
        <v>0.10248842592592593</v>
      </c>
      <c r="E32" s="57">
        <f t="shared" si="1"/>
        <v>79.2207792207792</v>
      </c>
      <c r="F32" s="58">
        <f t="shared" si="0"/>
        <v>112.2207792207792</v>
      </c>
      <c r="G32" s="217">
        <f t="shared" si="2"/>
        <v>0.0212962962962963</v>
      </c>
    </row>
    <row r="33" spans="1:7" ht="12.75">
      <c r="A33" s="101">
        <v>26</v>
      </c>
      <c r="B33" s="254" t="s">
        <v>46</v>
      </c>
      <c r="C33" s="255" t="s">
        <v>47</v>
      </c>
      <c r="D33" s="249">
        <v>0.1028125</v>
      </c>
      <c r="E33" s="57">
        <f t="shared" si="1"/>
        <v>78.97106833277046</v>
      </c>
      <c r="F33" s="58">
        <f t="shared" si="0"/>
        <v>111.97106833277046</v>
      </c>
      <c r="G33" s="217">
        <f t="shared" si="2"/>
        <v>0.021620370370370373</v>
      </c>
    </row>
    <row r="34" spans="1:7" ht="12.75">
      <c r="A34" s="101">
        <v>27</v>
      </c>
      <c r="B34" s="69" t="s">
        <v>443</v>
      </c>
      <c r="C34" s="222" t="s">
        <v>91</v>
      </c>
      <c r="D34" s="249">
        <v>0.10350694444444446</v>
      </c>
      <c r="E34" s="57">
        <f t="shared" si="1"/>
        <v>78.44123895784412</v>
      </c>
      <c r="F34" s="58">
        <f t="shared" si="0"/>
        <v>111.44123895784412</v>
      </c>
      <c r="G34" s="217">
        <f t="shared" si="2"/>
        <v>0.02231481481481483</v>
      </c>
    </row>
    <row r="35" spans="1:7" ht="12.75">
      <c r="A35" s="101">
        <v>28</v>
      </c>
      <c r="B35" s="69" t="s">
        <v>88</v>
      </c>
      <c r="C35" s="222" t="s">
        <v>18</v>
      </c>
      <c r="D35" s="249">
        <v>0.1040162037037037</v>
      </c>
      <c r="E35" s="57">
        <f t="shared" si="1"/>
        <v>78.05719372426839</v>
      </c>
      <c r="F35" s="58">
        <f t="shared" si="0"/>
        <v>111.05719372426839</v>
      </c>
      <c r="G35" s="217">
        <f t="shared" si="2"/>
        <v>0.022824074074074066</v>
      </c>
    </row>
    <row r="36" spans="1:7" ht="12.75">
      <c r="A36" s="101">
        <v>29</v>
      </c>
      <c r="B36" s="69" t="s">
        <v>48</v>
      </c>
      <c r="C36" s="222" t="s">
        <v>36</v>
      </c>
      <c r="D36" s="249">
        <v>0.10425925925925926</v>
      </c>
      <c r="E36" s="57">
        <f t="shared" si="1"/>
        <v>77.87522202486679</v>
      </c>
      <c r="F36" s="58">
        <f t="shared" si="0"/>
        <v>110.87522202486679</v>
      </c>
      <c r="G36" s="217">
        <f t="shared" si="2"/>
        <v>0.023067129629629632</v>
      </c>
    </row>
    <row r="37" spans="1:7" ht="12.75">
      <c r="A37" s="101">
        <v>30</v>
      </c>
      <c r="B37" s="69" t="s">
        <v>72</v>
      </c>
      <c r="C37" s="222" t="s">
        <v>34</v>
      </c>
      <c r="D37" s="249">
        <v>0.10435185185185185</v>
      </c>
      <c r="E37" s="57">
        <f t="shared" si="1"/>
        <v>77.8061224489796</v>
      </c>
      <c r="F37" s="58">
        <f t="shared" si="0"/>
        <v>110.8061224489796</v>
      </c>
      <c r="G37" s="217">
        <f t="shared" si="2"/>
        <v>0.02315972222222222</v>
      </c>
    </row>
    <row r="38" spans="1:7" ht="12.75">
      <c r="A38" s="101">
        <v>31</v>
      </c>
      <c r="B38" s="256" t="s">
        <v>444</v>
      </c>
      <c r="C38" s="257" t="s">
        <v>445</v>
      </c>
      <c r="D38" s="249">
        <v>0.10478009259259259</v>
      </c>
      <c r="E38" s="57">
        <f t="shared" si="1"/>
        <v>77.48812548326521</v>
      </c>
      <c r="F38" s="58">
        <f t="shared" si="0"/>
        <v>110.48812548326521</v>
      </c>
      <c r="G38" s="217">
        <f t="shared" si="2"/>
        <v>0.023587962962962963</v>
      </c>
    </row>
    <row r="39" spans="1:7" ht="12.75">
      <c r="A39" s="101">
        <v>32</v>
      </c>
      <c r="B39" s="256" t="s">
        <v>446</v>
      </c>
      <c r="C39" s="257" t="s">
        <v>447</v>
      </c>
      <c r="D39" s="249">
        <v>0.10636574074074073</v>
      </c>
      <c r="E39" s="57">
        <f t="shared" si="1"/>
        <v>76.3329706202394</v>
      </c>
      <c r="F39" s="58">
        <f t="shared" si="0"/>
        <v>109.3329706202394</v>
      </c>
      <c r="G39" s="217">
        <f t="shared" si="2"/>
        <v>0.025173611111111105</v>
      </c>
    </row>
    <row r="40" spans="1:7" ht="12.75">
      <c r="A40" s="101">
        <v>33</v>
      </c>
      <c r="B40" s="256" t="s">
        <v>448</v>
      </c>
      <c r="C40" s="257" t="s">
        <v>34</v>
      </c>
      <c r="D40" s="249">
        <v>0.1095949074074074</v>
      </c>
      <c r="E40" s="57">
        <f t="shared" si="1"/>
        <v>74.08385257154927</v>
      </c>
      <c r="F40" s="58">
        <f aca="true" t="shared" si="3" ref="F40:F68">E40+E$3</f>
        <v>107.08385257154927</v>
      </c>
      <c r="G40" s="217">
        <f t="shared" si="2"/>
        <v>0.028402777777777777</v>
      </c>
    </row>
    <row r="41" spans="1:7" ht="12.75">
      <c r="A41" s="101">
        <v>34</v>
      </c>
      <c r="B41" s="69" t="s">
        <v>72</v>
      </c>
      <c r="C41" s="222" t="s">
        <v>84</v>
      </c>
      <c r="D41" s="249">
        <v>0.10971064814814814</v>
      </c>
      <c r="E41" s="57">
        <f aca="true" t="shared" si="4" ref="E41:E68">(D$8/D41)*100</f>
        <v>74.00569680346028</v>
      </c>
      <c r="F41" s="58">
        <f t="shared" si="3"/>
        <v>107.00569680346028</v>
      </c>
      <c r="G41" s="217">
        <f aca="true" t="shared" si="5" ref="G41:G68">D41-D$8</f>
        <v>0.028518518518518512</v>
      </c>
    </row>
    <row r="42" spans="1:7" ht="12.75">
      <c r="A42" s="101">
        <v>35</v>
      </c>
      <c r="B42" s="69" t="s">
        <v>27</v>
      </c>
      <c r="C42" s="222" t="s">
        <v>24</v>
      </c>
      <c r="D42" s="249">
        <v>0.10982638888888889</v>
      </c>
      <c r="E42" s="57">
        <f t="shared" si="4"/>
        <v>73.9277057645695</v>
      </c>
      <c r="F42" s="58">
        <f t="shared" si="3"/>
        <v>106.9277057645695</v>
      </c>
      <c r="G42" s="217">
        <f t="shared" si="5"/>
        <v>0.028634259259259262</v>
      </c>
    </row>
    <row r="43" spans="1:7" ht="12.75">
      <c r="A43" s="101">
        <v>36</v>
      </c>
      <c r="B43" s="69" t="s">
        <v>21</v>
      </c>
      <c r="C43" s="222" t="s">
        <v>36</v>
      </c>
      <c r="D43" s="249">
        <v>0.11122685185185184</v>
      </c>
      <c r="E43" s="57">
        <f t="shared" si="4"/>
        <v>72.99687825182103</v>
      </c>
      <c r="F43" s="58">
        <f t="shared" si="3"/>
        <v>105.99687825182103</v>
      </c>
      <c r="G43" s="217">
        <f t="shared" si="5"/>
        <v>0.030034722222222213</v>
      </c>
    </row>
    <row r="44" spans="1:7" ht="12.75">
      <c r="A44" s="101">
        <v>37</v>
      </c>
      <c r="B44" s="69" t="s">
        <v>31</v>
      </c>
      <c r="C44" s="222" t="s">
        <v>18</v>
      </c>
      <c r="D44" s="249">
        <v>0.11195601851851851</v>
      </c>
      <c r="E44" s="57">
        <f t="shared" si="4"/>
        <v>72.52145146283469</v>
      </c>
      <c r="F44" s="58">
        <f t="shared" si="3"/>
        <v>105.52145146283469</v>
      </c>
      <c r="G44" s="217">
        <f t="shared" si="5"/>
        <v>0.030763888888888882</v>
      </c>
    </row>
    <row r="45" spans="1:7" ht="12.75">
      <c r="A45" s="101">
        <v>38</v>
      </c>
      <c r="B45" s="254" t="s">
        <v>179</v>
      </c>
      <c r="C45" s="255" t="s">
        <v>180</v>
      </c>
      <c r="D45" s="249">
        <v>0.11195601851851851</v>
      </c>
      <c r="E45" s="57">
        <f t="shared" si="4"/>
        <v>72.52145146283469</v>
      </c>
      <c r="F45" s="58">
        <f t="shared" si="3"/>
        <v>105.52145146283469</v>
      </c>
      <c r="G45" s="217">
        <f t="shared" si="5"/>
        <v>0.030763888888888882</v>
      </c>
    </row>
    <row r="46" spans="1:7" ht="12.75">
      <c r="A46" s="101">
        <v>39</v>
      </c>
      <c r="B46" s="256" t="s">
        <v>85</v>
      </c>
      <c r="C46" s="257" t="s">
        <v>24</v>
      </c>
      <c r="D46" s="249">
        <v>0.11260416666666667</v>
      </c>
      <c r="E46" s="57">
        <f t="shared" si="4"/>
        <v>72.10401891252954</v>
      </c>
      <c r="F46" s="58">
        <f t="shared" si="3"/>
        <v>105.10401891252954</v>
      </c>
      <c r="G46" s="217">
        <f t="shared" si="5"/>
        <v>0.031412037037037044</v>
      </c>
    </row>
    <row r="47" spans="1:7" ht="12.75">
      <c r="A47" s="101">
        <v>40</v>
      </c>
      <c r="B47" s="258" t="s">
        <v>63</v>
      </c>
      <c r="C47" s="259" t="s">
        <v>64</v>
      </c>
      <c r="D47" s="249">
        <v>0.11329861111111111</v>
      </c>
      <c r="E47" s="57">
        <f t="shared" si="4"/>
        <v>71.6620696700378</v>
      </c>
      <c r="F47" s="58">
        <f t="shared" si="3"/>
        <v>104.6620696700378</v>
      </c>
      <c r="G47" s="217">
        <f t="shared" si="5"/>
        <v>0.032106481481481486</v>
      </c>
    </row>
    <row r="48" spans="1:7" ht="12.75">
      <c r="A48" s="101">
        <v>41</v>
      </c>
      <c r="B48" s="224" t="s">
        <v>23</v>
      </c>
      <c r="C48" s="225" t="s">
        <v>55</v>
      </c>
      <c r="D48" s="249">
        <v>0.1133449074074074</v>
      </c>
      <c r="E48" s="57">
        <f t="shared" si="4"/>
        <v>71.63279893801696</v>
      </c>
      <c r="F48" s="58">
        <f t="shared" si="3"/>
        <v>104.63279893801696</v>
      </c>
      <c r="G48" s="217">
        <f t="shared" si="5"/>
        <v>0.032152777777777766</v>
      </c>
    </row>
    <row r="49" spans="1:7" ht="12.75">
      <c r="A49" s="101">
        <v>42</v>
      </c>
      <c r="B49" s="224" t="s">
        <v>449</v>
      </c>
      <c r="C49" s="225" t="s">
        <v>24</v>
      </c>
      <c r="D49" s="249">
        <v>0.11423611111111111</v>
      </c>
      <c r="E49" s="57">
        <f t="shared" si="4"/>
        <v>71.07396149949341</v>
      </c>
      <c r="F49" s="58">
        <f t="shared" si="3"/>
        <v>104.07396149949341</v>
      </c>
      <c r="G49" s="217">
        <f t="shared" si="5"/>
        <v>0.03304398148148148</v>
      </c>
    </row>
    <row r="50" spans="1:7" ht="12.75">
      <c r="A50" s="101">
        <v>43</v>
      </c>
      <c r="B50" s="258" t="s">
        <v>58</v>
      </c>
      <c r="C50" s="259" t="s">
        <v>386</v>
      </c>
      <c r="D50" s="249">
        <v>0.11444444444444445</v>
      </c>
      <c r="E50" s="57">
        <f t="shared" si="4"/>
        <v>70.94457928802589</v>
      </c>
      <c r="F50" s="58">
        <f t="shared" si="3"/>
        <v>103.94457928802589</v>
      </c>
      <c r="G50" s="217">
        <f t="shared" si="5"/>
        <v>0.03325231481481482</v>
      </c>
    </row>
    <row r="51" spans="1:7" ht="12.75">
      <c r="A51" s="101">
        <v>44</v>
      </c>
      <c r="B51" s="224" t="s">
        <v>92</v>
      </c>
      <c r="C51" s="225" t="s">
        <v>79</v>
      </c>
      <c r="D51" s="249">
        <v>0.11550925925925926</v>
      </c>
      <c r="E51" s="57">
        <f t="shared" si="4"/>
        <v>70.29058116232466</v>
      </c>
      <c r="F51" s="58">
        <f t="shared" si="3"/>
        <v>103.29058116232466</v>
      </c>
      <c r="G51" s="217">
        <f t="shared" si="5"/>
        <v>0.03431712962962963</v>
      </c>
    </row>
    <row r="52" spans="1:7" ht="12.75">
      <c r="A52" s="101">
        <v>45</v>
      </c>
      <c r="B52" s="258" t="s">
        <v>63</v>
      </c>
      <c r="C52" s="259" t="s">
        <v>106</v>
      </c>
      <c r="D52" s="249">
        <v>0.11606481481481483</v>
      </c>
      <c r="E52" s="57">
        <f t="shared" si="4"/>
        <v>69.95412844036696</v>
      </c>
      <c r="F52" s="58">
        <f t="shared" si="3"/>
        <v>102.95412844036696</v>
      </c>
      <c r="G52" s="217">
        <f t="shared" si="5"/>
        <v>0.0348726851851852</v>
      </c>
    </row>
    <row r="53" spans="1:7" ht="12.75">
      <c r="A53" s="101">
        <v>46</v>
      </c>
      <c r="B53" s="224" t="s">
        <v>71</v>
      </c>
      <c r="C53" s="225" t="s">
        <v>36</v>
      </c>
      <c r="D53" s="249">
        <v>0.11806712962962962</v>
      </c>
      <c r="E53" s="57">
        <f t="shared" si="4"/>
        <v>68.76776786589551</v>
      </c>
      <c r="F53" s="58">
        <f t="shared" si="3"/>
        <v>101.76776786589551</v>
      </c>
      <c r="G53" s="217">
        <f t="shared" si="5"/>
        <v>0.03687499999999999</v>
      </c>
    </row>
    <row r="54" spans="1:7" ht="12.75">
      <c r="A54" s="101">
        <v>47</v>
      </c>
      <c r="B54" s="226" t="s">
        <v>450</v>
      </c>
      <c r="C54" s="227" t="s">
        <v>451</v>
      </c>
      <c r="D54" s="249">
        <v>0.1194675925925926</v>
      </c>
      <c r="E54" s="57">
        <f t="shared" si="4"/>
        <v>67.96163534198799</v>
      </c>
      <c r="F54" s="58">
        <f t="shared" si="3"/>
        <v>100.96163534198799</v>
      </c>
      <c r="G54" s="217">
        <f t="shared" si="5"/>
        <v>0.03827546296296297</v>
      </c>
    </row>
    <row r="55" spans="1:7" ht="12.75">
      <c r="A55" s="101">
        <v>48</v>
      </c>
      <c r="B55" s="258" t="s">
        <v>100</v>
      </c>
      <c r="C55" s="259" t="s">
        <v>101</v>
      </c>
      <c r="D55" s="249">
        <v>0.11959490740740741</v>
      </c>
      <c r="E55" s="57">
        <f t="shared" si="4"/>
        <v>67.88928675118552</v>
      </c>
      <c r="F55" s="58">
        <f t="shared" si="3"/>
        <v>100.88928675118552</v>
      </c>
      <c r="G55" s="217">
        <f t="shared" si="5"/>
        <v>0.038402777777777786</v>
      </c>
    </row>
    <row r="56" spans="1:7" ht="12.75">
      <c r="A56" s="101">
        <v>49</v>
      </c>
      <c r="B56" s="224" t="s">
        <v>48</v>
      </c>
      <c r="C56" s="225" t="s">
        <v>62</v>
      </c>
      <c r="D56" s="249">
        <v>0.1198263888888889</v>
      </c>
      <c r="E56" s="57">
        <f t="shared" si="4"/>
        <v>67.75813773785376</v>
      </c>
      <c r="F56" s="58">
        <f t="shared" si="3"/>
        <v>100.75813773785376</v>
      </c>
      <c r="G56" s="217">
        <f t="shared" si="5"/>
        <v>0.03863425925925927</v>
      </c>
    </row>
    <row r="57" spans="1:7" ht="12.75">
      <c r="A57" s="101">
        <v>50</v>
      </c>
      <c r="B57" s="224" t="s">
        <v>53</v>
      </c>
      <c r="C57" s="225" t="s">
        <v>414</v>
      </c>
      <c r="D57" s="249">
        <v>0.11995370370370372</v>
      </c>
      <c r="E57" s="57">
        <f t="shared" si="4"/>
        <v>67.68622153608645</v>
      </c>
      <c r="F57" s="58">
        <f t="shared" si="3"/>
        <v>100.68622153608645</v>
      </c>
      <c r="G57" s="217">
        <f t="shared" si="5"/>
        <v>0.03876157407407409</v>
      </c>
    </row>
    <row r="58" spans="1:7" ht="12.75">
      <c r="A58" s="101">
        <v>51</v>
      </c>
      <c r="B58" s="258" t="s">
        <v>44</v>
      </c>
      <c r="C58" s="259" t="s">
        <v>385</v>
      </c>
      <c r="D58" s="249">
        <v>0.12013888888888889</v>
      </c>
      <c r="E58" s="57">
        <f t="shared" si="4"/>
        <v>67.58188824662813</v>
      </c>
      <c r="F58" s="58">
        <f t="shared" si="3"/>
        <v>100.58188824662813</v>
      </c>
      <c r="G58" s="217">
        <f t="shared" si="5"/>
        <v>0.038946759259259264</v>
      </c>
    </row>
    <row r="59" spans="1:7" ht="12.75">
      <c r="A59" s="101">
        <v>52</v>
      </c>
      <c r="B59" s="224" t="s">
        <v>65</v>
      </c>
      <c r="C59" s="225" t="s">
        <v>43</v>
      </c>
      <c r="D59" s="249">
        <v>0.12027777777777778</v>
      </c>
      <c r="E59" s="57">
        <f t="shared" si="4"/>
        <v>67.50384911470361</v>
      </c>
      <c r="F59" s="58">
        <f t="shared" si="3"/>
        <v>100.50384911470361</v>
      </c>
      <c r="G59" s="217">
        <f t="shared" si="5"/>
        <v>0.03908564814814815</v>
      </c>
    </row>
    <row r="60" spans="1:7" ht="12.75">
      <c r="A60" s="101">
        <v>53</v>
      </c>
      <c r="B60" s="224" t="s">
        <v>51</v>
      </c>
      <c r="C60" s="225" t="s">
        <v>52</v>
      </c>
      <c r="D60" s="249">
        <v>0.12130787037037037</v>
      </c>
      <c r="E60" s="57">
        <f t="shared" si="4"/>
        <v>66.93063638965747</v>
      </c>
      <c r="F60" s="58">
        <f t="shared" si="3"/>
        <v>99.93063638965747</v>
      </c>
      <c r="G60" s="217">
        <f t="shared" si="5"/>
        <v>0.040115740740740743</v>
      </c>
    </row>
    <row r="61" spans="1:7" ht="12.75">
      <c r="A61" s="101">
        <v>54</v>
      </c>
      <c r="B61" s="226" t="s">
        <v>51</v>
      </c>
      <c r="C61" s="227" t="s">
        <v>43</v>
      </c>
      <c r="D61" s="249">
        <v>0.12199074074074073</v>
      </c>
      <c r="E61" s="57">
        <f t="shared" si="4"/>
        <v>66.55597722960152</v>
      </c>
      <c r="F61" s="58">
        <f t="shared" si="3"/>
        <v>99.55597722960152</v>
      </c>
      <c r="G61" s="217">
        <f t="shared" si="5"/>
        <v>0.040798611111111105</v>
      </c>
    </row>
    <row r="62" spans="1:7" ht="12.75">
      <c r="A62" s="101">
        <v>55</v>
      </c>
      <c r="B62" s="258" t="s">
        <v>452</v>
      </c>
      <c r="C62" s="259" t="s">
        <v>180</v>
      </c>
      <c r="D62" s="249">
        <v>0.12518518518518518</v>
      </c>
      <c r="E62" s="57">
        <f t="shared" si="4"/>
        <v>64.85761834319527</v>
      </c>
      <c r="F62" s="58">
        <f t="shared" si="3"/>
        <v>97.85761834319527</v>
      </c>
      <c r="G62" s="217">
        <f t="shared" si="5"/>
        <v>0.04399305555555555</v>
      </c>
    </row>
    <row r="63" spans="1:7" ht="12.75">
      <c r="A63" s="101">
        <v>56</v>
      </c>
      <c r="B63" s="260" t="s">
        <v>70</v>
      </c>
      <c r="C63" s="261" t="s">
        <v>43</v>
      </c>
      <c r="D63" s="249">
        <v>0.1280324074074074</v>
      </c>
      <c r="E63" s="57">
        <f t="shared" si="4"/>
        <v>63.41529560658109</v>
      </c>
      <c r="F63" s="58">
        <f t="shared" si="3"/>
        <v>96.41529560658108</v>
      </c>
      <c r="G63" s="217">
        <f t="shared" si="5"/>
        <v>0.04684027777777777</v>
      </c>
    </row>
    <row r="64" spans="1:7" ht="12.75">
      <c r="A64" s="101">
        <v>57</v>
      </c>
      <c r="B64" s="258" t="s">
        <v>75</v>
      </c>
      <c r="C64" s="259" t="s">
        <v>40</v>
      </c>
      <c r="D64" s="249">
        <v>0.12822916666666667</v>
      </c>
      <c r="E64" s="57">
        <f t="shared" si="4"/>
        <v>63.31798898817582</v>
      </c>
      <c r="F64" s="58">
        <f t="shared" si="3"/>
        <v>96.31798898817581</v>
      </c>
      <c r="G64" s="217">
        <f t="shared" si="5"/>
        <v>0.047037037037037044</v>
      </c>
    </row>
    <row r="65" spans="1:7" ht="12.75">
      <c r="A65" s="101">
        <v>58</v>
      </c>
      <c r="B65" s="260" t="s">
        <v>89</v>
      </c>
      <c r="C65" s="261" t="s">
        <v>24</v>
      </c>
      <c r="D65" s="249">
        <v>0.13880787037037037</v>
      </c>
      <c r="E65" s="57">
        <f t="shared" si="4"/>
        <v>58.49245393146002</v>
      </c>
      <c r="F65" s="58">
        <f t="shared" si="3"/>
        <v>91.49245393146002</v>
      </c>
      <c r="G65" s="217">
        <f t="shared" si="5"/>
        <v>0.057615740740740745</v>
      </c>
    </row>
    <row r="66" spans="1:7" ht="12.75">
      <c r="A66" s="101">
        <v>59</v>
      </c>
      <c r="B66" s="260" t="s">
        <v>369</v>
      </c>
      <c r="C66" s="261" t="s">
        <v>171</v>
      </c>
      <c r="D66" s="249">
        <v>0.14130787037037038</v>
      </c>
      <c r="E66" s="57">
        <f t="shared" si="4"/>
        <v>57.45761323613727</v>
      </c>
      <c r="F66" s="58">
        <f t="shared" si="3"/>
        <v>90.45761323613726</v>
      </c>
      <c r="G66" s="217">
        <f t="shared" si="5"/>
        <v>0.06011574074074075</v>
      </c>
    </row>
    <row r="67" spans="1:7" ht="12.75">
      <c r="A67" s="101">
        <v>60</v>
      </c>
      <c r="B67" s="258" t="s">
        <v>68</v>
      </c>
      <c r="C67" s="259" t="s">
        <v>69</v>
      </c>
      <c r="D67" s="249">
        <v>0.14320601851851852</v>
      </c>
      <c r="E67" s="57">
        <f t="shared" si="4"/>
        <v>56.69603168188798</v>
      </c>
      <c r="F67" s="58">
        <f t="shared" si="3"/>
        <v>89.69603168188797</v>
      </c>
      <c r="G67" s="217">
        <f t="shared" si="5"/>
        <v>0.062013888888888896</v>
      </c>
    </row>
    <row r="68" spans="1:7" ht="12.75">
      <c r="A68" s="101">
        <v>61</v>
      </c>
      <c r="B68" s="260" t="s">
        <v>73</v>
      </c>
      <c r="C68" s="261" t="s">
        <v>43</v>
      </c>
      <c r="D68" s="249">
        <v>0.15657407407407406</v>
      </c>
      <c r="E68" s="57">
        <f t="shared" si="4"/>
        <v>51.85541099940863</v>
      </c>
      <c r="F68" s="58">
        <f t="shared" si="3"/>
        <v>84.85541099940863</v>
      </c>
      <c r="G68" s="217">
        <f t="shared" si="5"/>
        <v>0.07538194444444443</v>
      </c>
    </row>
    <row r="69" spans="1:7" ht="12.75">
      <c r="A69" s="101">
        <v>62</v>
      </c>
      <c r="B69" s="260" t="s">
        <v>116</v>
      </c>
      <c r="C69" s="261" t="s">
        <v>117</v>
      </c>
      <c r="D69" s="249" t="s">
        <v>360</v>
      </c>
      <c r="E69" s="57"/>
      <c r="F69" s="58"/>
      <c r="G69" s="217"/>
    </row>
  </sheetData>
  <mergeCells count="8">
    <mergeCell ref="A5:B5"/>
    <mergeCell ref="C5:D5"/>
    <mergeCell ref="A6:B6"/>
    <mergeCell ref="A1:G1"/>
    <mergeCell ref="A2:D2"/>
    <mergeCell ref="A3:B3"/>
    <mergeCell ref="D3:D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7"/>
  <sheetViews>
    <sheetView zoomScale="130" zoomScaleNormal="130" workbookViewId="0" topLeftCell="A4">
      <selection activeCell="I16" sqref="I16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363" t="s">
        <v>420</v>
      </c>
      <c r="B1" s="363"/>
      <c r="C1" s="363"/>
      <c r="D1" s="363"/>
      <c r="E1" s="363"/>
      <c r="F1" s="363"/>
      <c r="G1" s="363"/>
    </row>
    <row r="2" spans="1:7" ht="12.75">
      <c r="A2" s="362"/>
      <c r="B2" s="362"/>
      <c r="C2" s="362"/>
      <c r="D2" s="362"/>
      <c r="E2" s="36" t="s">
        <v>339</v>
      </c>
      <c r="F2" s="367"/>
      <c r="G2" s="367"/>
    </row>
    <row r="3" spans="1:7" ht="12.75">
      <c r="A3" s="361" t="s">
        <v>340</v>
      </c>
      <c r="B3" s="361"/>
      <c r="C3" s="37">
        <v>38599</v>
      </c>
      <c r="D3" s="371"/>
      <c r="E3" s="36">
        <v>25</v>
      </c>
      <c r="F3" s="367"/>
      <c r="G3" s="367"/>
    </row>
    <row r="4" spans="1:7" ht="12.75">
      <c r="A4" s="361" t="s">
        <v>342</v>
      </c>
      <c r="B4" s="361"/>
      <c r="C4" s="156">
        <v>39327</v>
      </c>
      <c r="D4" s="371"/>
      <c r="E4" s="95"/>
      <c r="F4" s="95"/>
      <c r="G4" s="95"/>
    </row>
    <row r="5" spans="1:7" ht="21.75" customHeight="1">
      <c r="A5" s="361" t="s">
        <v>343</v>
      </c>
      <c r="B5" s="361"/>
      <c r="C5" s="372" t="s">
        <v>453</v>
      </c>
      <c r="D5" s="372"/>
      <c r="E5" s="372"/>
      <c r="F5" s="372"/>
      <c r="G5" s="95"/>
    </row>
    <row r="6" spans="1:7" ht="12.75">
      <c r="A6" s="361" t="s">
        <v>345</v>
      </c>
      <c r="B6" s="361"/>
      <c r="C6" s="39">
        <f>COUNTA(B8:B117)</f>
        <v>110</v>
      </c>
      <c r="D6" s="128"/>
      <c r="E6" s="95"/>
      <c r="F6" s="95"/>
      <c r="G6" s="95"/>
    </row>
    <row r="7" spans="1:7" ht="13.5" thickBot="1">
      <c r="A7" s="97" t="s">
        <v>346</v>
      </c>
      <c r="B7" s="97" t="s">
        <v>347</v>
      </c>
      <c r="C7" s="97" t="s">
        <v>348</v>
      </c>
      <c r="D7" s="166" t="s">
        <v>349</v>
      </c>
      <c r="E7" s="100" t="s">
        <v>350</v>
      </c>
      <c r="F7" s="100" t="s">
        <v>351</v>
      </c>
      <c r="G7" s="100" t="s">
        <v>405</v>
      </c>
    </row>
    <row r="8" spans="1:7" ht="12.75">
      <c r="A8" s="101">
        <v>1</v>
      </c>
      <c r="B8" s="54" t="s">
        <v>83</v>
      </c>
      <c r="C8" s="216" t="s">
        <v>54</v>
      </c>
      <c r="D8" s="117">
        <v>0.06899305555555556</v>
      </c>
      <c r="E8" s="228">
        <v>100</v>
      </c>
      <c r="F8" s="229">
        <f aca="true" t="shared" si="0" ref="F8:F39">E8+E$3</f>
        <v>125</v>
      </c>
      <c r="G8" s="168"/>
    </row>
    <row r="9" spans="1:7" ht="12.75">
      <c r="A9" s="101">
        <v>2</v>
      </c>
      <c r="B9" s="54" t="s">
        <v>454</v>
      </c>
      <c r="C9" s="216" t="s">
        <v>20</v>
      </c>
      <c r="D9" s="85">
        <v>0.06900462962962962</v>
      </c>
      <c r="E9" s="57">
        <f aca="true" t="shared" si="1" ref="E9:E40">(D$8/D9)*100</f>
        <v>99.98322710499833</v>
      </c>
      <c r="F9" s="58">
        <f t="shared" si="0"/>
        <v>124.98322710499833</v>
      </c>
      <c r="G9" s="230">
        <f aca="true" t="shared" si="2" ref="G9:G40">D9-D$8</f>
        <v>1.1574074074066631E-05</v>
      </c>
    </row>
    <row r="10" spans="1:7" ht="12.75">
      <c r="A10" s="101">
        <v>3</v>
      </c>
      <c r="B10" s="54" t="s">
        <v>455</v>
      </c>
      <c r="C10" s="216" t="s">
        <v>456</v>
      </c>
      <c r="D10" s="85">
        <v>0.06900462962962962</v>
      </c>
      <c r="E10" s="57">
        <f t="shared" si="1"/>
        <v>99.98322710499833</v>
      </c>
      <c r="F10" s="58">
        <f t="shared" si="0"/>
        <v>124.98322710499833</v>
      </c>
      <c r="G10" s="230">
        <f t="shared" si="2"/>
        <v>1.1574074074066631E-05</v>
      </c>
    </row>
    <row r="11" spans="1:7" ht="12.75">
      <c r="A11" s="101">
        <v>4</v>
      </c>
      <c r="B11" s="54" t="s">
        <v>457</v>
      </c>
      <c r="C11" s="216" t="s">
        <v>18</v>
      </c>
      <c r="D11" s="85">
        <v>0.06902777777777779</v>
      </c>
      <c r="E11" s="57">
        <f t="shared" si="1"/>
        <v>99.9496981891348</v>
      </c>
      <c r="F11" s="58">
        <f t="shared" si="0"/>
        <v>124.9496981891348</v>
      </c>
      <c r="G11" s="230">
        <f t="shared" si="2"/>
        <v>3.472222222222765E-05</v>
      </c>
    </row>
    <row r="12" spans="1:7" ht="12.75">
      <c r="A12" s="101">
        <v>5</v>
      </c>
      <c r="B12" s="54" t="s">
        <v>268</v>
      </c>
      <c r="C12" s="216" t="s">
        <v>77</v>
      </c>
      <c r="D12" s="85">
        <v>0.06908564814814815</v>
      </c>
      <c r="E12" s="57">
        <f t="shared" si="1"/>
        <v>99.86597420003352</v>
      </c>
      <c r="F12" s="58">
        <f t="shared" si="0"/>
        <v>124.86597420003352</v>
      </c>
      <c r="G12" s="230">
        <f t="shared" si="2"/>
        <v>9.259259259258856E-05</v>
      </c>
    </row>
    <row r="13" spans="1:7" ht="12.75">
      <c r="A13" s="101">
        <v>6</v>
      </c>
      <c r="B13" s="54" t="s">
        <v>356</v>
      </c>
      <c r="C13" s="216" t="s">
        <v>18</v>
      </c>
      <c r="D13" s="85">
        <v>0.0691087962962963</v>
      </c>
      <c r="E13" s="57">
        <f t="shared" si="1"/>
        <v>99.8325238653492</v>
      </c>
      <c r="F13" s="58">
        <f t="shared" si="0"/>
        <v>124.8325238653492</v>
      </c>
      <c r="G13" s="230">
        <f t="shared" si="2"/>
        <v>0.0001157407407407357</v>
      </c>
    </row>
    <row r="14" spans="1:7" ht="12.75">
      <c r="A14" s="101">
        <v>7</v>
      </c>
      <c r="B14" s="54" t="s">
        <v>15</v>
      </c>
      <c r="C14" s="216" t="s">
        <v>16</v>
      </c>
      <c r="D14" s="85">
        <v>0.0691087962962963</v>
      </c>
      <c r="E14" s="57">
        <f t="shared" si="1"/>
        <v>99.8325238653492</v>
      </c>
      <c r="F14" s="58">
        <f t="shared" si="0"/>
        <v>124.8325238653492</v>
      </c>
      <c r="G14" s="230">
        <f t="shared" si="2"/>
        <v>0.0001157407407407357</v>
      </c>
    </row>
    <row r="15" spans="1:7" ht="12.75">
      <c r="A15" s="101">
        <v>8</v>
      </c>
      <c r="B15" s="54" t="s">
        <v>138</v>
      </c>
      <c r="C15" s="216" t="s">
        <v>84</v>
      </c>
      <c r="D15" s="85">
        <v>0.06912037037037037</v>
      </c>
      <c r="E15" s="57">
        <f t="shared" si="1"/>
        <v>99.81580709979906</v>
      </c>
      <c r="F15" s="58">
        <f t="shared" si="0"/>
        <v>124.81580709979906</v>
      </c>
      <c r="G15" s="230">
        <f t="shared" si="2"/>
        <v>0.0001273148148148162</v>
      </c>
    </row>
    <row r="16" spans="1:7" ht="12.75">
      <c r="A16" s="101">
        <v>9</v>
      </c>
      <c r="B16" s="54" t="s">
        <v>352</v>
      </c>
      <c r="C16" s="216" t="s">
        <v>18</v>
      </c>
      <c r="D16" s="85">
        <v>0.06916666666666667</v>
      </c>
      <c r="E16" s="57">
        <f t="shared" si="1"/>
        <v>99.74899598393574</v>
      </c>
      <c r="F16" s="58">
        <f t="shared" si="0"/>
        <v>124.74899598393574</v>
      </c>
      <c r="G16" s="230">
        <f t="shared" si="2"/>
        <v>0.0001736111111111105</v>
      </c>
    </row>
    <row r="17" spans="1:7" ht="12.75">
      <c r="A17" s="101">
        <v>10</v>
      </c>
      <c r="B17" s="54" t="s">
        <v>352</v>
      </c>
      <c r="C17" s="216" t="s">
        <v>43</v>
      </c>
      <c r="D17" s="85">
        <v>0.06975694444444445</v>
      </c>
      <c r="E17" s="57">
        <f t="shared" si="1"/>
        <v>98.90492782478843</v>
      </c>
      <c r="F17" s="58">
        <f t="shared" si="0"/>
        <v>123.90492782478843</v>
      </c>
      <c r="G17" s="230">
        <f t="shared" si="2"/>
        <v>0.0007638888888888973</v>
      </c>
    </row>
    <row r="18" spans="1:7" ht="12.75">
      <c r="A18" s="101">
        <v>11</v>
      </c>
      <c r="B18" s="54" t="s">
        <v>107</v>
      </c>
      <c r="C18" s="216" t="s">
        <v>383</v>
      </c>
      <c r="D18" s="85">
        <v>0.06976851851851852</v>
      </c>
      <c r="E18" s="57">
        <f t="shared" si="1"/>
        <v>98.8885202388852</v>
      </c>
      <c r="F18" s="58">
        <f t="shared" si="0"/>
        <v>123.8885202388852</v>
      </c>
      <c r="G18" s="230">
        <f t="shared" si="2"/>
        <v>0.0007754629629629639</v>
      </c>
    </row>
    <row r="19" spans="1:7" ht="13.5" thickBot="1">
      <c r="A19" s="87">
        <v>12</v>
      </c>
      <c r="B19" s="61" t="s">
        <v>155</v>
      </c>
      <c r="C19" s="218" t="s">
        <v>199</v>
      </c>
      <c r="D19" s="269">
        <v>0.06978009259259259</v>
      </c>
      <c r="E19" s="64">
        <f t="shared" si="1"/>
        <v>98.87211809586998</v>
      </c>
      <c r="F19" s="65">
        <f t="shared" si="0"/>
        <v>123.87211809586998</v>
      </c>
      <c r="G19" s="231">
        <f t="shared" si="2"/>
        <v>0.0007870370370370305</v>
      </c>
    </row>
    <row r="20" spans="1:7" ht="12.75">
      <c r="A20" s="80">
        <v>13</v>
      </c>
      <c r="B20" s="67" t="s">
        <v>460</v>
      </c>
      <c r="C20" s="220" t="s">
        <v>108</v>
      </c>
      <c r="D20" s="82">
        <v>0.07092592592592593</v>
      </c>
      <c r="E20" s="51">
        <f t="shared" si="1"/>
        <v>97.27480417754568</v>
      </c>
      <c r="F20" s="52">
        <f t="shared" si="0"/>
        <v>122.27480417754568</v>
      </c>
      <c r="G20" s="232">
        <f t="shared" si="2"/>
        <v>0.0019328703703703765</v>
      </c>
    </row>
    <row r="21" spans="1:7" ht="12.75">
      <c r="A21" s="101">
        <v>14</v>
      </c>
      <c r="B21" s="69" t="s">
        <v>461</v>
      </c>
      <c r="C21" s="222" t="s">
        <v>462</v>
      </c>
      <c r="D21" s="85">
        <v>0.07092592592592593</v>
      </c>
      <c r="E21" s="57">
        <f t="shared" si="1"/>
        <v>97.27480417754568</v>
      </c>
      <c r="F21" s="58">
        <f t="shared" si="0"/>
        <v>122.27480417754568</v>
      </c>
      <c r="G21" s="230">
        <f t="shared" si="2"/>
        <v>0.0019328703703703765</v>
      </c>
    </row>
    <row r="22" spans="1:7" ht="12.75">
      <c r="A22" s="101">
        <v>15</v>
      </c>
      <c r="B22" s="69" t="s">
        <v>247</v>
      </c>
      <c r="C22" s="222" t="s">
        <v>171</v>
      </c>
      <c r="D22" s="85">
        <v>0.0709375</v>
      </c>
      <c r="E22" s="57">
        <f t="shared" si="1"/>
        <v>97.25893294175233</v>
      </c>
      <c r="F22" s="58">
        <f t="shared" si="0"/>
        <v>122.25893294175233</v>
      </c>
      <c r="G22" s="230">
        <f t="shared" si="2"/>
        <v>0.001944444444444443</v>
      </c>
    </row>
    <row r="23" spans="1:7" ht="12.75">
      <c r="A23" s="101">
        <v>17</v>
      </c>
      <c r="B23" s="69" t="s">
        <v>464</v>
      </c>
      <c r="C23" s="222" t="s">
        <v>462</v>
      </c>
      <c r="D23" s="85">
        <v>0.0712037037037037</v>
      </c>
      <c r="E23" s="57">
        <f t="shared" si="1"/>
        <v>96.89531859557869</v>
      </c>
      <c r="F23" s="58">
        <f t="shared" si="0"/>
        <v>121.89531859557869</v>
      </c>
      <c r="G23" s="230">
        <f t="shared" si="2"/>
        <v>0.002210648148148142</v>
      </c>
    </row>
    <row r="24" spans="1:7" ht="12.75">
      <c r="A24" s="101">
        <v>18</v>
      </c>
      <c r="B24" s="69" t="s">
        <v>23</v>
      </c>
      <c r="C24" s="222" t="s">
        <v>24</v>
      </c>
      <c r="D24" s="85">
        <v>0.071875</v>
      </c>
      <c r="E24" s="57">
        <f t="shared" si="1"/>
        <v>95.99033816425123</v>
      </c>
      <c r="F24" s="58">
        <f t="shared" si="0"/>
        <v>120.99033816425123</v>
      </c>
      <c r="G24" s="230">
        <f t="shared" si="2"/>
        <v>0.002881944444444437</v>
      </c>
    </row>
    <row r="25" spans="1:7" ht="12.75">
      <c r="A25" s="101">
        <v>19</v>
      </c>
      <c r="B25" s="69" t="s">
        <v>243</v>
      </c>
      <c r="C25" s="222" t="s">
        <v>244</v>
      </c>
      <c r="D25" s="85">
        <v>0.07248842592592593</v>
      </c>
      <c r="E25" s="57">
        <f t="shared" si="1"/>
        <v>95.17802969822769</v>
      </c>
      <c r="F25" s="58">
        <f t="shared" si="0"/>
        <v>120.17802969822769</v>
      </c>
      <c r="G25" s="230">
        <f t="shared" si="2"/>
        <v>0.003495370370370371</v>
      </c>
    </row>
    <row r="26" spans="1:7" ht="12.75">
      <c r="A26" s="101">
        <v>20</v>
      </c>
      <c r="B26" s="69" t="s">
        <v>200</v>
      </c>
      <c r="C26" s="222" t="s">
        <v>24</v>
      </c>
      <c r="D26" s="85">
        <v>0.07353009259259259</v>
      </c>
      <c r="E26" s="57">
        <f t="shared" si="1"/>
        <v>93.82968676215961</v>
      </c>
      <c r="F26" s="58">
        <f t="shared" si="0"/>
        <v>118.82968676215961</v>
      </c>
      <c r="G26" s="230">
        <f t="shared" si="2"/>
        <v>0.004537037037037034</v>
      </c>
    </row>
    <row r="27" spans="1:7" ht="12.75">
      <c r="A27" s="101">
        <v>21</v>
      </c>
      <c r="B27" s="69" t="s">
        <v>465</v>
      </c>
      <c r="C27" s="222" t="s">
        <v>91</v>
      </c>
      <c r="D27" s="85">
        <v>0.07353009259259259</v>
      </c>
      <c r="E27" s="57">
        <f t="shared" si="1"/>
        <v>93.82968676215961</v>
      </c>
      <c r="F27" s="58">
        <f t="shared" si="0"/>
        <v>118.82968676215961</v>
      </c>
      <c r="G27" s="230">
        <f t="shared" si="2"/>
        <v>0.004537037037037034</v>
      </c>
    </row>
    <row r="28" spans="1:7" ht="12.75">
      <c r="A28" s="101">
        <v>22</v>
      </c>
      <c r="B28" s="69" t="s">
        <v>245</v>
      </c>
      <c r="C28" s="222" t="s">
        <v>111</v>
      </c>
      <c r="D28" s="85">
        <v>0.07445601851851852</v>
      </c>
      <c r="E28" s="57">
        <f t="shared" si="1"/>
        <v>92.66283227110213</v>
      </c>
      <c r="F28" s="58">
        <f t="shared" si="0"/>
        <v>117.66283227110213</v>
      </c>
      <c r="G28" s="230">
        <f t="shared" si="2"/>
        <v>0.005462962962962961</v>
      </c>
    </row>
    <row r="29" spans="1:7" ht="12.75">
      <c r="A29" s="101">
        <v>16</v>
      </c>
      <c r="B29" s="69" t="s">
        <v>466</v>
      </c>
      <c r="C29" s="222" t="s">
        <v>34</v>
      </c>
      <c r="D29" s="85">
        <v>0.07520833333333334</v>
      </c>
      <c r="E29" s="57">
        <f t="shared" si="1"/>
        <v>91.735918744229</v>
      </c>
      <c r="F29" s="58">
        <f t="shared" si="0"/>
        <v>116.735918744229</v>
      </c>
      <c r="G29" s="230">
        <f t="shared" si="2"/>
        <v>0.006215277777777778</v>
      </c>
    </row>
    <row r="30" spans="1:7" ht="12.75">
      <c r="A30" s="101">
        <v>23</v>
      </c>
      <c r="B30" s="69" t="s">
        <v>41</v>
      </c>
      <c r="C30" s="222" t="s">
        <v>34</v>
      </c>
      <c r="D30" s="85">
        <v>0.07530092592592592</v>
      </c>
      <c r="E30" s="57">
        <f t="shared" si="1"/>
        <v>91.62311712265601</v>
      </c>
      <c r="F30" s="58">
        <f t="shared" si="0"/>
        <v>116.62311712265601</v>
      </c>
      <c r="G30" s="230">
        <f t="shared" si="2"/>
        <v>0.0063078703703703665</v>
      </c>
    </row>
    <row r="31" spans="1:7" ht="12.75">
      <c r="A31" s="101">
        <v>24</v>
      </c>
      <c r="B31" s="69" t="s">
        <v>160</v>
      </c>
      <c r="C31" s="222" t="s">
        <v>43</v>
      </c>
      <c r="D31" s="85">
        <v>0.07532407407407408</v>
      </c>
      <c r="E31" s="57">
        <f t="shared" si="1"/>
        <v>91.59496004917024</v>
      </c>
      <c r="F31" s="58">
        <f t="shared" si="0"/>
        <v>116.59496004917024</v>
      </c>
      <c r="G31" s="230">
        <f t="shared" si="2"/>
        <v>0.0063310185185185275</v>
      </c>
    </row>
    <row r="32" spans="1:7" ht="12.75">
      <c r="A32" s="101">
        <v>25</v>
      </c>
      <c r="B32" s="69" t="s">
        <v>467</v>
      </c>
      <c r="C32" s="222" t="s">
        <v>91</v>
      </c>
      <c r="D32" s="85">
        <v>0.07545138888888889</v>
      </c>
      <c r="E32" s="57">
        <f t="shared" si="1"/>
        <v>91.44040497008744</v>
      </c>
      <c r="F32" s="58">
        <f t="shared" si="0"/>
        <v>116.44040497008744</v>
      </c>
      <c r="G32" s="230">
        <f t="shared" si="2"/>
        <v>0.00645833333333333</v>
      </c>
    </row>
    <row r="33" spans="1:7" ht="12.75">
      <c r="A33" s="101">
        <v>26</v>
      </c>
      <c r="B33" s="69" t="s">
        <v>203</v>
      </c>
      <c r="C33" s="222" t="s">
        <v>111</v>
      </c>
      <c r="D33" s="85">
        <v>0.07548611111111111</v>
      </c>
      <c r="E33" s="57">
        <f t="shared" si="1"/>
        <v>91.39834406623734</v>
      </c>
      <c r="F33" s="58">
        <f t="shared" si="0"/>
        <v>116.39834406623734</v>
      </c>
      <c r="G33" s="230">
        <f t="shared" si="2"/>
        <v>0.0064930555555555575</v>
      </c>
    </row>
    <row r="34" spans="1:7" ht="12.75">
      <c r="A34" s="101">
        <v>27</v>
      </c>
      <c r="B34" s="69" t="s">
        <v>33</v>
      </c>
      <c r="C34" s="222" t="s">
        <v>34</v>
      </c>
      <c r="D34" s="85">
        <v>0.07597222222222222</v>
      </c>
      <c r="E34" s="57">
        <f t="shared" si="1"/>
        <v>90.81352833638027</v>
      </c>
      <c r="F34" s="58">
        <f t="shared" si="0"/>
        <v>115.81352833638027</v>
      </c>
      <c r="G34" s="230">
        <f t="shared" si="2"/>
        <v>0.006979166666666661</v>
      </c>
    </row>
    <row r="35" spans="1:7" ht="12.75">
      <c r="A35" s="101">
        <v>28</v>
      </c>
      <c r="B35" s="69" t="s">
        <v>468</v>
      </c>
      <c r="C35" s="222" t="s">
        <v>54</v>
      </c>
      <c r="D35" s="85">
        <v>0.07597222222222222</v>
      </c>
      <c r="E35" s="57">
        <f t="shared" si="1"/>
        <v>90.81352833638027</v>
      </c>
      <c r="F35" s="58">
        <f t="shared" si="0"/>
        <v>115.81352833638027</v>
      </c>
      <c r="G35" s="230">
        <f t="shared" si="2"/>
        <v>0.006979166666666661</v>
      </c>
    </row>
    <row r="36" spans="1:7" ht="12.75">
      <c r="A36" s="101">
        <v>29</v>
      </c>
      <c r="B36" s="254" t="s">
        <v>39</v>
      </c>
      <c r="C36" s="255" t="s">
        <v>40</v>
      </c>
      <c r="D36" s="85">
        <v>0.07635416666666667</v>
      </c>
      <c r="E36" s="57">
        <f t="shared" si="1"/>
        <v>90.35925420645748</v>
      </c>
      <c r="F36" s="58">
        <f t="shared" si="0"/>
        <v>115.35925420645748</v>
      </c>
      <c r="G36" s="230">
        <f t="shared" si="2"/>
        <v>0.00736111111111111</v>
      </c>
    </row>
    <row r="37" spans="1:7" ht="12.75">
      <c r="A37" s="101">
        <v>30</v>
      </c>
      <c r="B37" s="69" t="s">
        <v>115</v>
      </c>
      <c r="C37" s="222" t="s">
        <v>18</v>
      </c>
      <c r="D37" s="85">
        <v>0.07663194444444445</v>
      </c>
      <c r="E37" s="57">
        <f t="shared" si="1"/>
        <v>90.03171726325328</v>
      </c>
      <c r="F37" s="58">
        <f t="shared" si="0"/>
        <v>115.03171726325328</v>
      </c>
      <c r="G37" s="230">
        <f t="shared" si="2"/>
        <v>0.0076388888888888895</v>
      </c>
    </row>
    <row r="38" spans="1:7" ht="12.75">
      <c r="A38" s="101">
        <v>35</v>
      </c>
      <c r="B38" s="69" t="s">
        <v>37</v>
      </c>
      <c r="C38" s="222" t="s">
        <v>38</v>
      </c>
      <c r="D38" s="85">
        <v>0.07725694444444443</v>
      </c>
      <c r="E38" s="57">
        <f t="shared" si="1"/>
        <v>89.30337078651687</v>
      </c>
      <c r="F38" s="58">
        <f t="shared" si="0"/>
        <v>114.30337078651687</v>
      </c>
      <c r="G38" s="230">
        <f t="shared" si="2"/>
        <v>0.008263888888888876</v>
      </c>
    </row>
    <row r="39" spans="1:7" ht="12.75">
      <c r="A39" s="101">
        <v>31</v>
      </c>
      <c r="B39" s="69" t="s">
        <v>455</v>
      </c>
      <c r="C39" s="222" t="s">
        <v>469</v>
      </c>
      <c r="D39" s="85">
        <v>0.07744212962962964</v>
      </c>
      <c r="E39" s="57">
        <f t="shared" si="1"/>
        <v>89.08982214915557</v>
      </c>
      <c r="F39" s="58">
        <f t="shared" si="0"/>
        <v>114.08982214915557</v>
      </c>
      <c r="G39" s="230">
        <f t="shared" si="2"/>
        <v>0.008449074074074081</v>
      </c>
    </row>
    <row r="40" spans="1:7" ht="12.75">
      <c r="A40" s="101">
        <v>32</v>
      </c>
      <c r="B40" s="69" t="s">
        <v>470</v>
      </c>
      <c r="C40" s="222" t="s">
        <v>174</v>
      </c>
      <c r="D40" s="85">
        <v>0.07792824074074074</v>
      </c>
      <c r="E40" s="57">
        <f t="shared" si="1"/>
        <v>88.53408584583396</v>
      </c>
      <c r="F40" s="58">
        <f aca="true" t="shared" si="3" ref="F40:F71">E40+E$3</f>
        <v>113.53408584583396</v>
      </c>
      <c r="G40" s="230">
        <f t="shared" si="2"/>
        <v>0.008935185185185185</v>
      </c>
    </row>
    <row r="41" spans="1:7" ht="12.75">
      <c r="A41" s="101">
        <v>33</v>
      </c>
      <c r="B41" s="69" t="s">
        <v>251</v>
      </c>
      <c r="C41" s="222" t="s">
        <v>252</v>
      </c>
      <c r="D41" s="85">
        <v>0.07792824074074074</v>
      </c>
      <c r="E41" s="57">
        <f aca="true" t="shared" si="4" ref="E41:E72">(D$8/D41)*100</f>
        <v>88.53408584583396</v>
      </c>
      <c r="F41" s="58">
        <f t="shared" si="3"/>
        <v>113.53408584583396</v>
      </c>
      <c r="G41" s="230">
        <f aca="true" t="shared" si="5" ref="G41:G72">D41-D$8</f>
        <v>0.008935185185185185</v>
      </c>
    </row>
    <row r="42" spans="1:7" ht="12.75">
      <c r="A42" s="101">
        <v>34</v>
      </c>
      <c r="B42" s="69" t="s">
        <v>261</v>
      </c>
      <c r="C42" s="222" t="s">
        <v>24</v>
      </c>
      <c r="D42" s="85">
        <v>0.07804398148148149</v>
      </c>
      <c r="E42" s="57">
        <f t="shared" si="4"/>
        <v>88.40278807652379</v>
      </c>
      <c r="F42" s="58">
        <f t="shared" si="3"/>
        <v>113.40278807652379</v>
      </c>
      <c r="G42" s="230">
        <f t="shared" si="5"/>
        <v>0.009050925925925934</v>
      </c>
    </row>
    <row r="43" spans="1:7" ht="12.75">
      <c r="A43" s="101">
        <v>35</v>
      </c>
      <c r="B43" s="69" t="s">
        <v>31</v>
      </c>
      <c r="C43" s="222" t="s">
        <v>32</v>
      </c>
      <c r="D43" s="85">
        <v>0.07876157407407407</v>
      </c>
      <c r="E43" s="57">
        <f t="shared" si="4"/>
        <v>87.59735488611317</v>
      </c>
      <c r="F43" s="58">
        <f t="shared" si="3"/>
        <v>112.59735488611317</v>
      </c>
      <c r="G43" s="230">
        <f t="shared" si="5"/>
        <v>0.00976851851851851</v>
      </c>
    </row>
    <row r="44" spans="1:7" ht="12.75">
      <c r="A44" s="101">
        <v>36</v>
      </c>
      <c r="B44" s="69" t="s">
        <v>182</v>
      </c>
      <c r="C44" s="222" t="s">
        <v>34</v>
      </c>
      <c r="D44" s="85">
        <v>0.07886574074074075</v>
      </c>
      <c r="E44" s="57">
        <f t="shared" si="4"/>
        <v>87.48165541532138</v>
      </c>
      <c r="F44" s="58">
        <f t="shared" si="3"/>
        <v>112.48165541532138</v>
      </c>
      <c r="G44" s="230">
        <f t="shared" si="5"/>
        <v>0.009872685185185193</v>
      </c>
    </row>
    <row r="45" spans="1:7" ht="12.75">
      <c r="A45" s="101">
        <v>37</v>
      </c>
      <c r="B45" s="69" t="s">
        <v>41</v>
      </c>
      <c r="C45" s="222" t="s">
        <v>139</v>
      </c>
      <c r="D45" s="85">
        <v>0.07893518518518518</v>
      </c>
      <c r="E45" s="57">
        <f t="shared" si="4"/>
        <v>87.40469208211145</v>
      </c>
      <c r="F45" s="58">
        <f t="shared" si="3"/>
        <v>112.40469208211145</v>
      </c>
      <c r="G45" s="230">
        <f t="shared" si="5"/>
        <v>0.00994212962962962</v>
      </c>
    </row>
    <row r="46" spans="1:7" ht="12.75">
      <c r="A46" s="101">
        <v>38</v>
      </c>
      <c r="B46" s="69" t="s">
        <v>471</v>
      </c>
      <c r="C46" s="222" t="s">
        <v>24</v>
      </c>
      <c r="D46" s="85">
        <v>0.07900462962962963</v>
      </c>
      <c r="E46" s="57">
        <f t="shared" si="4"/>
        <v>87.32786404922356</v>
      </c>
      <c r="F46" s="58">
        <f t="shared" si="3"/>
        <v>112.32786404922356</v>
      </c>
      <c r="G46" s="230">
        <f t="shared" si="5"/>
        <v>0.010011574074074076</v>
      </c>
    </row>
    <row r="47" spans="1:7" ht="12.75">
      <c r="A47" s="101">
        <v>39</v>
      </c>
      <c r="B47" s="69" t="s">
        <v>56</v>
      </c>
      <c r="C47" s="222" t="s">
        <v>57</v>
      </c>
      <c r="D47" s="85">
        <v>0.0790162037037037</v>
      </c>
      <c r="E47" s="57">
        <f t="shared" si="4"/>
        <v>87.31507250622529</v>
      </c>
      <c r="F47" s="58">
        <f t="shared" si="3"/>
        <v>112.31507250622529</v>
      </c>
      <c r="G47" s="230">
        <f t="shared" si="5"/>
        <v>0.010023148148148142</v>
      </c>
    </row>
    <row r="48" spans="1:7" ht="12.75">
      <c r="A48" s="101">
        <v>41</v>
      </c>
      <c r="B48" s="69" t="s">
        <v>27</v>
      </c>
      <c r="C48" s="222" t="s">
        <v>28</v>
      </c>
      <c r="D48" s="85">
        <v>0.07907407407407407</v>
      </c>
      <c r="E48" s="57">
        <f t="shared" si="4"/>
        <v>87.25117096018735</v>
      </c>
      <c r="F48" s="58">
        <f t="shared" si="3"/>
        <v>112.25117096018735</v>
      </c>
      <c r="G48" s="230">
        <f t="shared" si="5"/>
        <v>0.010081018518518517</v>
      </c>
    </row>
    <row r="49" spans="1:7" ht="12.75">
      <c r="A49" s="101">
        <v>42</v>
      </c>
      <c r="B49" s="69" t="s">
        <v>353</v>
      </c>
      <c r="C49" s="222" t="s">
        <v>30</v>
      </c>
      <c r="D49" s="85">
        <v>0.07916666666666666</v>
      </c>
      <c r="E49" s="57">
        <f t="shared" si="4"/>
        <v>87.14912280701755</v>
      </c>
      <c r="F49" s="58">
        <f t="shared" si="3"/>
        <v>112.14912280701755</v>
      </c>
      <c r="G49" s="230">
        <f t="shared" si="5"/>
        <v>0.010173611111111105</v>
      </c>
    </row>
    <row r="50" spans="1:7" ht="12.75">
      <c r="A50" s="101">
        <v>43</v>
      </c>
      <c r="B50" s="69" t="s">
        <v>175</v>
      </c>
      <c r="C50" s="222" t="s">
        <v>38</v>
      </c>
      <c r="D50" s="85">
        <v>0.07921296296296297</v>
      </c>
      <c r="E50" s="57">
        <f t="shared" si="4"/>
        <v>87.09818819403857</v>
      </c>
      <c r="F50" s="58">
        <f t="shared" si="3"/>
        <v>112.09818819403857</v>
      </c>
      <c r="G50" s="230">
        <f t="shared" si="5"/>
        <v>0.010219907407407414</v>
      </c>
    </row>
    <row r="51" spans="1:7" ht="12.75">
      <c r="A51" s="101">
        <v>44</v>
      </c>
      <c r="B51" s="69" t="s">
        <v>472</v>
      </c>
      <c r="C51" s="222" t="s">
        <v>43</v>
      </c>
      <c r="D51" s="85">
        <v>0.079375</v>
      </c>
      <c r="E51" s="57">
        <f t="shared" si="4"/>
        <v>86.92038495188102</v>
      </c>
      <c r="F51" s="58">
        <f t="shared" si="3"/>
        <v>111.92038495188102</v>
      </c>
      <c r="G51" s="230">
        <f t="shared" si="5"/>
        <v>0.010381944444444444</v>
      </c>
    </row>
    <row r="52" spans="1:7" ht="12.75">
      <c r="A52" s="101">
        <v>45</v>
      </c>
      <c r="B52" s="69" t="s">
        <v>411</v>
      </c>
      <c r="C52" s="222" t="s">
        <v>16</v>
      </c>
      <c r="D52" s="85">
        <v>0.07951388888888888</v>
      </c>
      <c r="E52" s="57">
        <f t="shared" si="4"/>
        <v>86.76855895196508</v>
      </c>
      <c r="F52" s="58">
        <f t="shared" si="3"/>
        <v>111.76855895196508</v>
      </c>
      <c r="G52" s="230">
        <f t="shared" si="5"/>
        <v>0.010520833333333326</v>
      </c>
    </row>
    <row r="53" spans="1:7" ht="12.75">
      <c r="A53" s="101">
        <v>46</v>
      </c>
      <c r="B53" s="69" t="s">
        <v>473</v>
      </c>
      <c r="C53" s="222" t="s">
        <v>34</v>
      </c>
      <c r="D53" s="85">
        <v>0.07951388888888888</v>
      </c>
      <c r="E53" s="57">
        <f t="shared" si="4"/>
        <v>86.76855895196508</v>
      </c>
      <c r="F53" s="58">
        <f t="shared" si="3"/>
        <v>111.76855895196508</v>
      </c>
      <c r="G53" s="230">
        <f t="shared" si="5"/>
        <v>0.010520833333333326</v>
      </c>
    </row>
    <row r="54" spans="1:7" ht="12.75">
      <c r="A54" s="101">
        <v>47</v>
      </c>
      <c r="B54" s="69" t="s">
        <v>358</v>
      </c>
      <c r="C54" s="222" t="s">
        <v>43</v>
      </c>
      <c r="D54" s="85">
        <v>0.07976851851851852</v>
      </c>
      <c r="E54" s="57">
        <f t="shared" si="4"/>
        <v>86.49158444573419</v>
      </c>
      <c r="F54" s="58">
        <f t="shared" si="3"/>
        <v>111.49158444573419</v>
      </c>
      <c r="G54" s="230">
        <f t="shared" si="5"/>
        <v>0.010775462962962959</v>
      </c>
    </row>
    <row r="55" spans="1:7" ht="12.75">
      <c r="A55" s="101">
        <v>48</v>
      </c>
      <c r="B55" s="69" t="s">
        <v>358</v>
      </c>
      <c r="C55" s="222" t="s">
        <v>52</v>
      </c>
      <c r="D55" s="85">
        <v>0.07989583333333333</v>
      </c>
      <c r="E55" s="57">
        <f t="shared" si="4"/>
        <v>86.35375923511516</v>
      </c>
      <c r="F55" s="58">
        <f t="shared" si="3"/>
        <v>111.35375923511516</v>
      </c>
      <c r="G55" s="230">
        <f t="shared" si="5"/>
        <v>0.010902777777777775</v>
      </c>
    </row>
    <row r="56" spans="1:7" ht="12.75">
      <c r="A56" s="101">
        <v>49</v>
      </c>
      <c r="B56" s="69" t="s">
        <v>300</v>
      </c>
      <c r="C56" s="222" t="s">
        <v>43</v>
      </c>
      <c r="D56" s="85">
        <v>0.07996527777777777</v>
      </c>
      <c r="E56" s="57">
        <f t="shared" si="4"/>
        <v>86.27876682587929</v>
      </c>
      <c r="F56" s="58">
        <f t="shared" si="3"/>
        <v>111.27876682587929</v>
      </c>
      <c r="G56" s="230">
        <f t="shared" si="5"/>
        <v>0.010972222222222217</v>
      </c>
    </row>
    <row r="57" spans="1:7" ht="12.75">
      <c r="A57" s="101">
        <v>50</v>
      </c>
      <c r="B57" s="69" t="s">
        <v>35</v>
      </c>
      <c r="C57" s="222" t="s">
        <v>36</v>
      </c>
      <c r="D57" s="85">
        <v>0.07997685185185184</v>
      </c>
      <c r="E57" s="57">
        <f t="shared" si="4"/>
        <v>86.26628075253258</v>
      </c>
      <c r="F57" s="58">
        <f t="shared" si="3"/>
        <v>111.26628075253258</v>
      </c>
      <c r="G57" s="230">
        <f t="shared" si="5"/>
        <v>0.010983796296296283</v>
      </c>
    </row>
    <row r="58" spans="1:7" ht="12.75">
      <c r="A58" s="101">
        <v>51</v>
      </c>
      <c r="B58" s="256" t="s">
        <v>474</v>
      </c>
      <c r="C58" s="257" t="s">
        <v>20</v>
      </c>
      <c r="D58" s="85">
        <v>0.07997685185185184</v>
      </c>
      <c r="E58" s="57">
        <f t="shared" si="4"/>
        <v>86.26628075253258</v>
      </c>
      <c r="F58" s="58">
        <f t="shared" si="3"/>
        <v>111.26628075253258</v>
      </c>
      <c r="G58" s="230">
        <f t="shared" si="5"/>
        <v>0.010983796296296283</v>
      </c>
    </row>
    <row r="59" spans="1:7" ht="12.75">
      <c r="A59" s="101">
        <v>52</v>
      </c>
      <c r="B59" s="69" t="s">
        <v>300</v>
      </c>
      <c r="C59" s="222" t="s">
        <v>34</v>
      </c>
      <c r="D59" s="85">
        <v>0.07998842592592592</v>
      </c>
      <c r="E59" s="57">
        <f t="shared" si="4"/>
        <v>86.25379829257706</v>
      </c>
      <c r="F59" s="58">
        <f t="shared" si="3"/>
        <v>111.25379829257706</v>
      </c>
      <c r="G59" s="230">
        <f t="shared" si="5"/>
        <v>0.010995370370370364</v>
      </c>
    </row>
    <row r="60" spans="1:7" ht="12.75">
      <c r="A60" s="101">
        <v>53</v>
      </c>
      <c r="B60" s="69" t="s">
        <v>48</v>
      </c>
      <c r="C60" s="222" t="s">
        <v>62</v>
      </c>
      <c r="D60" s="85">
        <v>0.08010416666666666</v>
      </c>
      <c r="E60" s="57">
        <f t="shared" si="4"/>
        <v>86.12917208495884</v>
      </c>
      <c r="F60" s="58">
        <f t="shared" si="3"/>
        <v>111.12917208495884</v>
      </c>
      <c r="G60" s="230">
        <f t="shared" si="5"/>
        <v>0.0111111111111111</v>
      </c>
    </row>
    <row r="61" spans="1:7" ht="12.75">
      <c r="A61" s="101">
        <v>54</v>
      </c>
      <c r="B61" s="69" t="s">
        <v>233</v>
      </c>
      <c r="C61" s="222" t="s">
        <v>252</v>
      </c>
      <c r="D61" s="85">
        <v>0.08038194444444445</v>
      </c>
      <c r="E61" s="57">
        <f t="shared" si="4"/>
        <v>85.83153347732181</v>
      </c>
      <c r="F61" s="58">
        <f t="shared" si="3"/>
        <v>110.83153347732181</v>
      </c>
      <c r="G61" s="230">
        <f t="shared" si="5"/>
        <v>0.011388888888888893</v>
      </c>
    </row>
    <row r="62" spans="1:7" ht="12.75">
      <c r="A62" s="101">
        <v>55</v>
      </c>
      <c r="B62" s="69" t="s">
        <v>25</v>
      </c>
      <c r="C62" s="222" t="s">
        <v>26</v>
      </c>
      <c r="D62" s="85">
        <v>0.08047453703703704</v>
      </c>
      <c r="E62" s="57">
        <f t="shared" si="4"/>
        <v>85.73277721846685</v>
      </c>
      <c r="F62" s="58">
        <f t="shared" si="3"/>
        <v>110.73277721846685</v>
      </c>
      <c r="G62" s="230">
        <f t="shared" si="5"/>
        <v>0.011481481481481481</v>
      </c>
    </row>
    <row r="63" spans="1:7" ht="12.75">
      <c r="A63" s="101">
        <v>56</v>
      </c>
      <c r="B63" s="69" t="s">
        <v>476</v>
      </c>
      <c r="C63" s="222" t="s">
        <v>477</v>
      </c>
      <c r="D63" s="85">
        <v>0.08090277777777778</v>
      </c>
      <c r="E63" s="57">
        <f t="shared" si="4"/>
        <v>85.27896995708154</v>
      </c>
      <c r="F63" s="58">
        <f t="shared" si="3"/>
        <v>110.27896995708154</v>
      </c>
      <c r="G63" s="230">
        <f t="shared" si="5"/>
        <v>0.011909722222222224</v>
      </c>
    </row>
    <row r="64" spans="1:7" ht="12.75">
      <c r="A64" s="101">
        <v>57</v>
      </c>
      <c r="B64" s="256" t="s">
        <v>42</v>
      </c>
      <c r="C64" s="257" t="s">
        <v>43</v>
      </c>
      <c r="D64" s="85">
        <v>0.08090277777777778</v>
      </c>
      <c r="E64" s="57">
        <f t="shared" si="4"/>
        <v>85.27896995708154</v>
      </c>
      <c r="F64" s="58">
        <f t="shared" si="3"/>
        <v>110.27896995708154</v>
      </c>
      <c r="G64" s="230">
        <f t="shared" si="5"/>
        <v>0.011909722222222224</v>
      </c>
    </row>
    <row r="65" spans="1:7" ht="12.75">
      <c r="A65" s="101">
        <v>58</v>
      </c>
      <c r="B65" s="69" t="s">
        <v>478</v>
      </c>
      <c r="C65" s="222" t="s">
        <v>125</v>
      </c>
      <c r="D65" s="85">
        <v>0.08164351851851852</v>
      </c>
      <c r="E65" s="57">
        <f t="shared" si="4"/>
        <v>84.50524525092146</v>
      </c>
      <c r="F65" s="58">
        <f t="shared" si="3"/>
        <v>109.50524525092146</v>
      </c>
      <c r="G65" s="230">
        <f t="shared" si="5"/>
        <v>0.01265046296296296</v>
      </c>
    </row>
    <row r="66" spans="1:7" ht="12.75">
      <c r="A66" s="101">
        <v>59</v>
      </c>
      <c r="B66" s="69" t="s">
        <v>479</v>
      </c>
      <c r="C66" s="222" t="s">
        <v>281</v>
      </c>
      <c r="D66" s="85">
        <v>0.08181712962962963</v>
      </c>
      <c r="E66" s="57">
        <f t="shared" si="4"/>
        <v>84.32593011741406</v>
      </c>
      <c r="F66" s="58">
        <f t="shared" si="3"/>
        <v>109.32593011741406</v>
      </c>
      <c r="G66" s="230">
        <f t="shared" si="5"/>
        <v>0.012824074074074071</v>
      </c>
    </row>
    <row r="67" spans="1:7" ht="12.75">
      <c r="A67" s="101">
        <v>60</v>
      </c>
      <c r="B67" s="69" t="s">
        <v>122</v>
      </c>
      <c r="C67" s="222" t="s">
        <v>55</v>
      </c>
      <c r="D67" s="85">
        <v>0.08233796296296296</v>
      </c>
      <c r="E67" s="57">
        <f t="shared" si="4"/>
        <v>83.79252178802362</v>
      </c>
      <c r="F67" s="58">
        <f t="shared" si="3"/>
        <v>108.79252178802362</v>
      </c>
      <c r="G67" s="230">
        <f t="shared" si="5"/>
        <v>0.013344907407407403</v>
      </c>
    </row>
    <row r="68" spans="1:7" ht="12.75">
      <c r="A68" s="101">
        <v>61</v>
      </c>
      <c r="B68" s="69" t="s">
        <v>480</v>
      </c>
      <c r="C68" s="222" t="s">
        <v>43</v>
      </c>
      <c r="D68" s="85">
        <v>0.08234953703703704</v>
      </c>
      <c r="E68" s="57">
        <f t="shared" si="4"/>
        <v>83.78074490513</v>
      </c>
      <c r="F68" s="58">
        <f t="shared" si="3"/>
        <v>108.78074490513</v>
      </c>
      <c r="G68" s="230">
        <f t="shared" si="5"/>
        <v>0.013356481481481483</v>
      </c>
    </row>
    <row r="69" spans="1:7" ht="12.75">
      <c r="A69" s="101">
        <v>62</v>
      </c>
      <c r="B69" s="69" t="s">
        <v>48</v>
      </c>
      <c r="C69" s="222" t="s">
        <v>36</v>
      </c>
      <c r="D69" s="85">
        <v>0.08253472222222223</v>
      </c>
      <c r="E69" s="57">
        <f t="shared" si="4"/>
        <v>83.59276398822044</v>
      </c>
      <c r="F69" s="58">
        <f t="shared" si="3"/>
        <v>108.59276398822044</v>
      </c>
      <c r="G69" s="230">
        <f t="shared" si="5"/>
        <v>0.013541666666666674</v>
      </c>
    </row>
    <row r="70" spans="1:7" ht="12.75">
      <c r="A70" s="101">
        <v>63</v>
      </c>
      <c r="B70" s="69" t="s">
        <v>481</v>
      </c>
      <c r="C70" s="222" t="s">
        <v>482</v>
      </c>
      <c r="D70" s="85">
        <v>0.08371527777777778</v>
      </c>
      <c r="E70" s="57">
        <f t="shared" si="4"/>
        <v>82.41393612608876</v>
      </c>
      <c r="F70" s="58">
        <f t="shared" si="3"/>
        <v>107.41393612608876</v>
      </c>
      <c r="G70" s="230">
        <f t="shared" si="5"/>
        <v>0.01472222222222222</v>
      </c>
    </row>
    <row r="71" spans="1:7" ht="12.75">
      <c r="A71" s="101">
        <v>64</v>
      </c>
      <c r="B71" s="256" t="s">
        <v>21</v>
      </c>
      <c r="C71" s="257" t="s">
        <v>22</v>
      </c>
      <c r="D71" s="85">
        <v>0.08422453703703703</v>
      </c>
      <c r="E71" s="57">
        <f t="shared" si="4"/>
        <v>81.9156245705648</v>
      </c>
      <c r="F71" s="58">
        <f t="shared" si="3"/>
        <v>106.9156245705648</v>
      </c>
      <c r="G71" s="230">
        <f t="shared" si="5"/>
        <v>0.01523148148148147</v>
      </c>
    </row>
    <row r="72" spans="1:7" ht="12.75">
      <c r="A72" s="101">
        <v>65</v>
      </c>
      <c r="B72" s="69" t="s">
        <v>483</v>
      </c>
      <c r="C72" s="222" t="s">
        <v>299</v>
      </c>
      <c r="D72" s="85">
        <v>0.08677083333333334</v>
      </c>
      <c r="E72" s="57">
        <f t="shared" si="4"/>
        <v>79.51180472188875</v>
      </c>
      <c r="F72" s="58">
        <f aca="true" t="shared" si="6" ref="F72:F103">E72+E$3</f>
        <v>104.51180472188875</v>
      </c>
      <c r="G72" s="230">
        <f t="shared" si="5"/>
        <v>0.01777777777777778</v>
      </c>
    </row>
    <row r="73" spans="1:7" ht="12.75">
      <c r="A73" s="101">
        <v>66</v>
      </c>
      <c r="B73" s="69" t="s">
        <v>85</v>
      </c>
      <c r="C73" s="222" t="s">
        <v>24</v>
      </c>
      <c r="D73" s="85">
        <v>0.08696759259259258</v>
      </c>
      <c r="E73" s="57">
        <f aca="true" t="shared" si="7" ref="E73:E104">(D$8/D73)*100</f>
        <v>79.33191376097952</v>
      </c>
      <c r="F73" s="58">
        <f t="shared" si="6"/>
        <v>104.33191376097952</v>
      </c>
      <c r="G73" s="230">
        <f aca="true" t="shared" si="8" ref="G73:G104">D73-D$8</f>
        <v>0.017974537037037025</v>
      </c>
    </row>
    <row r="74" spans="1:7" ht="12.75">
      <c r="A74" s="101">
        <v>67</v>
      </c>
      <c r="B74" s="69" t="s">
        <v>169</v>
      </c>
      <c r="C74" s="222" t="s">
        <v>24</v>
      </c>
      <c r="D74" s="85">
        <v>0.0870949074074074</v>
      </c>
      <c r="E74" s="57">
        <f t="shared" si="7"/>
        <v>79.21594684385383</v>
      </c>
      <c r="F74" s="58">
        <f t="shared" si="6"/>
        <v>104.21594684385383</v>
      </c>
      <c r="G74" s="230">
        <f t="shared" si="8"/>
        <v>0.01810185185185184</v>
      </c>
    </row>
    <row r="75" spans="1:7" ht="12.75">
      <c r="A75" s="101">
        <v>68</v>
      </c>
      <c r="B75" s="254" t="s">
        <v>191</v>
      </c>
      <c r="C75" s="255" t="s">
        <v>484</v>
      </c>
      <c r="D75" s="85">
        <v>0.08711805555555556</v>
      </c>
      <c r="E75" s="57">
        <f t="shared" si="7"/>
        <v>79.19489836588282</v>
      </c>
      <c r="F75" s="58">
        <f t="shared" si="6"/>
        <v>104.19489836588282</v>
      </c>
      <c r="G75" s="230">
        <f t="shared" si="8"/>
        <v>0.018125000000000002</v>
      </c>
    </row>
    <row r="76" spans="1:7" ht="12.75">
      <c r="A76" s="101">
        <v>69</v>
      </c>
      <c r="B76" s="69" t="s">
        <v>443</v>
      </c>
      <c r="C76" s="222" t="s">
        <v>91</v>
      </c>
      <c r="D76" s="85">
        <v>0.08740740740740742</v>
      </c>
      <c r="E76" s="57">
        <f t="shared" si="7"/>
        <v>78.93273305084745</v>
      </c>
      <c r="F76" s="58">
        <f t="shared" si="6"/>
        <v>103.93273305084745</v>
      </c>
      <c r="G76" s="230">
        <f t="shared" si="8"/>
        <v>0.018414351851851862</v>
      </c>
    </row>
    <row r="77" spans="1:7" ht="12.75">
      <c r="A77" s="101">
        <v>70</v>
      </c>
      <c r="B77" s="71" t="s">
        <v>49</v>
      </c>
      <c r="C77" s="223" t="s">
        <v>50</v>
      </c>
      <c r="D77" s="85">
        <v>0.08740740740740742</v>
      </c>
      <c r="E77" s="57">
        <f t="shared" si="7"/>
        <v>78.93273305084745</v>
      </c>
      <c r="F77" s="58">
        <f t="shared" si="6"/>
        <v>103.93273305084745</v>
      </c>
      <c r="G77" s="230">
        <f t="shared" si="8"/>
        <v>0.018414351851851862</v>
      </c>
    </row>
    <row r="78" spans="1:7" ht="12.75">
      <c r="A78" s="101">
        <v>71</v>
      </c>
      <c r="B78" s="69" t="s">
        <v>485</v>
      </c>
      <c r="C78" s="222" t="s">
        <v>486</v>
      </c>
      <c r="D78" s="85">
        <v>0.09015046296296296</v>
      </c>
      <c r="E78" s="57">
        <f t="shared" si="7"/>
        <v>76.53100526383362</v>
      </c>
      <c r="F78" s="58">
        <f t="shared" si="6"/>
        <v>101.53100526383362</v>
      </c>
      <c r="G78" s="230">
        <f t="shared" si="8"/>
        <v>0.021157407407407403</v>
      </c>
    </row>
    <row r="79" spans="1:7" ht="12.75">
      <c r="A79" s="101">
        <v>72</v>
      </c>
      <c r="B79" s="69" t="s">
        <v>51</v>
      </c>
      <c r="C79" s="222" t="s">
        <v>487</v>
      </c>
      <c r="D79" s="85">
        <v>0.09098379629629628</v>
      </c>
      <c r="E79" s="57">
        <f t="shared" si="7"/>
        <v>75.83004706780308</v>
      </c>
      <c r="F79" s="58">
        <f t="shared" si="6"/>
        <v>100.83004706780308</v>
      </c>
      <c r="G79" s="230">
        <f t="shared" si="8"/>
        <v>0.021990740740740727</v>
      </c>
    </row>
    <row r="80" spans="1:7" ht="12.75">
      <c r="A80" s="101">
        <v>73</v>
      </c>
      <c r="B80" s="69" t="s">
        <v>488</v>
      </c>
      <c r="C80" s="222" t="s">
        <v>62</v>
      </c>
      <c r="D80" s="85">
        <v>0.09131944444444445</v>
      </c>
      <c r="E80" s="57">
        <f t="shared" si="7"/>
        <v>75.55133079847907</v>
      </c>
      <c r="F80" s="58">
        <f t="shared" si="6"/>
        <v>100.55133079847907</v>
      </c>
      <c r="G80" s="230">
        <f t="shared" si="8"/>
        <v>0.022326388888888896</v>
      </c>
    </row>
    <row r="81" spans="1:7" ht="12.75">
      <c r="A81" s="101">
        <v>74</v>
      </c>
      <c r="B81" s="69" t="s">
        <v>489</v>
      </c>
      <c r="C81" s="222" t="s">
        <v>137</v>
      </c>
      <c r="D81" s="56">
        <v>0.0918287037037037</v>
      </c>
      <c r="E81" s="57">
        <f t="shared" si="7"/>
        <v>75.13234182001513</v>
      </c>
      <c r="F81" s="58">
        <f t="shared" si="6"/>
        <v>100.13234182001513</v>
      </c>
      <c r="G81" s="230">
        <f t="shared" si="8"/>
        <v>0.022835648148148147</v>
      </c>
    </row>
    <row r="82" spans="1:7" ht="12.75">
      <c r="A82" s="101">
        <v>75</v>
      </c>
      <c r="B82" s="256" t="s">
        <v>184</v>
      </c>
      <c r="C82" s="257" t="s">
        <v>43</v>
      </c>
      <c r="D82" s="85">
        <v>0.0921875</v>
      </c>
      <c r="E82" s="57">
        <f t="shared" si="7"/>
        <v>74.83992467043315</v>
      </c>
      <c r="F82" s="58">
        <f t="shared" si="6"/>
        <v>99.83992467043315</v>
      </c>
      <c r="G82" s="230">
        <f t="shared" si="8"/>
        <v>0.023194444444444448</v>
      </c>
    </row>
    <row r="83" spans="1:7" ht="12.75">
      <c r="A83" s="101">
        <v>76</v>
      </c>
      <c r="B83" s="69" t="s">
        <v>490</v>
      </c>
      <c r="C83" s="222" t="s">
        <v>199</v>
      </c>
      <c r="D83" s="85">
        <v>0.09222222222222222</v>
      </c>
      <c r="E83" s="57">
        <f t="shared" si="7"/>
        <v>74.8117469879518</v>
      </c>
      <c r="F83" s="58">
        <f t="shared" si="6"/>
        <v>99.8117469879518</v>
      </c>
      <c r="G83" s="230">
        <f t="shared" si="8"/>
        <v>0.023229166666666662</v>
      </c>
    </row>
    <row r="84" spans="1:7" ht="12.75">
      <c r="A84" s="101">
        <v>77</v>
      </c>
      <c r="B84" s="69" t="s">
        <v>491</v>
      </c>
      <c r="C84" s="222" t="s">
        <v>43</v>
      </c>
      <c r="D84" s="85">
        <v>0.09403935185185186</v>
      </c>
      <c r="E84" s="57">
        <f t="shared" si="7"/>
        <v>73.36615384615384</v>
      </c>
      <c r="F84" s="58">
        <f t="shared" si="6"/>
        <v>98.36615384615384</v>
      </c>
      <c r="G84" s="230">
        <f t="shared" si="8"/>
        <v>0.025046296296296303</v>
      </c>
    </row>
    <row r="85" spans="1:7" ht="12.75">
      <c r="A85" s="101">
        <v>78</v>
      </c>
      <c r="B85" s="256" t="s">
        <v>92</v>
      </c>
      <c r="C85" s="257" t="s">
        <v>79</v>
      </c>
      <c r="D85" s="85">
        <v>0.09456018518518518</v>
      </c>
      <c r="E85" s="57">
        <f t="shared" si="7"/>
        <v>72.96205630354959</v>
      </c>
      <c r="F85" s="58">
        <f t="shared" si="6"/>
        <v>97.96205630354959</v>
      </c>
      <c r="G85" s="230">
        <f t="shared" si="8"/>
        <v>0.02556712962962962</v>
      </c>
    </row>
    <row r="86" spans="1:7" ht="12.75">
      <c r="A86" s="101">
        <v>79</v>
      </c>
      <c r="B86" s="69" t="s">
        <v>65</v>
      </c>
      <c r="C86" s="222" t="s">
        <v>43</v>
      </c>
      <c r="D86" s="85">
        <v>0.09481481481481481</v>
      </c>
      <c r="E86" s="57">
        <f t="shared" si="7"/>
        <v>72.76611328125001</v>
      </c>
      <c r="F86" s="58">
        <f t="shared" si="6"/>
        <v>97.76611328125001</v>
      </c>
      <c r="G86" s="230">
        <f t="shared" si="8"/>
        <v>0.025821759259259253</v>
      </c>
    </row>
    <row r="87" spans="1:7" ht="12.75">
      <c r="A87" s="101">
        <v>80</v>
      </c>
      <c r="B87" s="69" t="s">
        <v>53</v>
      </c>
      <c r="C87" s="222" t="s">
        <v>54</v>
      </c>
      <c r="D87" s="85">
        <v>0.09481481481481481</v>
      </c>
      <c r="E87" s="57">
        <f t="shared" si="7"/>
        <v>72.76611328125001</v>
      </c>
      <c r="F87" s="58">
        <f t="shared" si="6"/>
        <v>97.76611328125001</v>
      </c>
      <c r="G87" s="230">
        <f t="shared" si="8"/>
        <v>0.025821759259259253</v>
      </c>
    </row>
    <row r="88" spans="1:7" ht="12.75">
      <c r="A88" s="101">
        <v>81</v>
      </c>
      <c r="B88" s="69" t="s">
        <v>27</v>
      </c>
      <c r="C88" s="222" t="s">
        <v>24</v>
      </c>
      <c r="D88" s="85">
        <v>0.0974074074074074</v>
      </c>
      <c r="E88" s="57">
        <f t="shared" si="7"/>
        <v>70.82937262357414</v>
      </c>
      <c r="F88" s="58">
        <f t="shared" si="6"/>
        <v>95.82937262357414</v>
      </c>
      <c r="G88" s="230">
        <f t="shared" si="8"/>
        <v>0.028414351851851843</v>
      </c>
    </row>
    <row r="89" spans="1:7" ht="12.75">
      <c r="A89" s="101">
        <v>82</v>
      </c>
      <c r="B89" s="69" t="s">
        <v>31</v>
      </c>
      <c r="C89" s="222" t="s">
        <v>18</v>
      </c>
      <c r="D89" s="85">
        <v>0.09871527777777778</v>
      </c>
      <c r="E89" s="57">
        <f t="shared" si="7"/>
        <v>69.89096025325361</v>
      </c>
      <c r="F89" s="58">
        <f t="shared" si="6"/>
        <v>94.89096025325361</v>
      </c>
      <c r="G89" s="230">
        <f t="shared" si="8"/>
        <v>0.02972222222222222</v>
      </c>
    </row>
    <row r="90" spans="1:7" ht="12.75">
      <c r="A90" s="101">
        <v>83</v>
      </c>
      <c r="B90" s="254" t="s">
        <v>132</v>
      </c>
      <c r="C90" s="255" t="s">
        <v>50</v>
      </c>
      <c r="D90" s="85">
        <v>0.09953703703703703</v>
      </c>
      <c r="E90" s="57">
        <f t="shared" si="7"/>
        <v>69.31395348837209</v>
      </c>
      <c r="F90" s="58">
        <f t="shared" si="6"/>
        <v>94.31395348837209</v>
      </c>
      <c r="G90" s="230">
        <f t="shared" si="8"/>
        <v>0.030543981481481478</v>
      </c>
    </row>
    <row r="91" spans="1:7" ht="12.75">
      <c r="A91" s="101">
        <v>84</v>
      </c>
      <c r="B91" s="254" t="s">
        <v>132</v>
      </c>
      <c r="C91" s="255" t="s">
        <v>40</v>
      </c>
      <c r="D91" s="85">
        <v>0.09956018518518518</v>
      </c>
      <c r="E91" s="57">
        <f t="shared" si="7"/>
        <v>69.29783771215997</v>
      </c>
      <c r="F91" s="58">
        <f t="shared" si="6"/>
        <v>94.29783771215997</v>
      </c>
      <c r="G91" s="230">
        <f t="shared" si="8"/>
        <v>0.030567129629629625</v>
      </c>
    </row>
    <row r="92" spans="1:7" ht="12.75">
      <c r="A92" s="101">
        <v>85</v>
      </c>
      <c r="B92" s="69" t="s">
        <v>89</v>
      </c>
      <c r="C92" s="222" t="s">
        <v>24</v>
      </c>
      <c r="D92" s="85">
        <v>0.09956018518518518</v>
      </c>
      <c r="E92" s="57">
        <f t="shared" si="7"/>
        <v>69.29783771215997</v>
      </c>
      <c r="F92" s="58">
        <f t="shared" si="6"/>
        <v>94.29783771215997</v>
      </c>
      <c r="G92" s="230">
        <f t="shared" si="8"/>
        <v>0.030567129629629625</v>
      </c>
    </row>
    <row r="93" spans="1:7" ht="12.75">
      <c r="A93" s="101">
        <v>86</v>
      </c>
      <c r="B93" s="254" t="s">
        <v>58</v>
      </c>
      <c r="C93" s="255" t="s">
        <v>386</v>
      </c>
      <c r="D93" s="85">
        <v>0.10059027777777778</v>
      </c>
      <c r="E93" s="57">
        <f t="shared" si="7"/>
        <v>68.58819468415602</v>
      </c>
      <c r="F93" s="58">
        <f t="shared" si="6"/>
        <v>93.58819468415602</v>
      </c>
      <c r="G93" s="230">
        <f t="shared" si="8"/>
        <v>0.03159722222222222</v>
      </c>
    </row>
    <row r="94" spans="1:7" ht="12.75">
      <c r="A94" s="101">
        <v>87</v>
      </c>
      <c r="B94" s="69" t="s">
        <v>223</v>
      </c>
      <c r="C94" s="222" t="s">
        <v>224</v>
      </c>
      <c r="D94" s="85">
        <v>0.10215277777777777</v>
      </c>
      <c r="E94" s="57">
        <f t="shared" si="7"/>
        <v>67.53908905506458</v>
      </c>
      <c r="F94" s="58">
        <f t="shared" si="6"/>
        <v>92.53908905506458</v>
      </c>
      <c r="G94" s="230">
        <f t="shared" si="8"/>
        <v>0.033159722222222215</v>
      </c>
    </row>
    <row r="95" spans="1:7" ht="12.75">
      <c r="A95" s="101">
        <v>88</v>
      </c>
      <c r="B95" s="69" t="s">
        <v>71</v>
      </c>
      <c r="C95" s="222" t="s">
        <v>36</v>
      </c>
      <c r="D95" s="85">
        <v>0.1030787037037037</v>
      </c>
      <c r="E95" s="57">
        <f t="shared" si="7"/>
        <v>66.93240512014373</v>
      </c>
      <c r="F95" s="58">
        <f t="shared" si="6"/>
        <v>91.93240512014373</v>
      </c>
      <c r="G95" s="230">
        <f t="shared" si="8"/>
        <v>0.03408564814814814</v>
      </c>
    </row>
    <row r="96" spans="1:7" ht="12.75">
      <c r="A96" s="101">
        <v>89</v>
      </c>
      <c r="B96" s="254" t="s">
        <v>75</v>
      </c>
      <c r="C96" s="255" t="s">
        <v>40</v>
      </c>
      <c r="D96" s="85">
        <v>0.10357638888888888</v>
      </c>
      <c r="E96" s="57">
        <f t="shared" si="7"/>
        <v>66.61079450217902</v>
      </c>
      <c r="F96" s="58">
        <f t="shared" si="6"/>
        <v>91.61079450217902</v>
      </c>
      <c r="G96" s="230">
        <f t="shared" si="8"/>
        <v>0.03458333333333333</v>
      </c>
    </row>
    <row r="97" spans="1:7" ht="12.75">
      <c r="A97" s="101">
        <v>90</v>
      </c>
      <c r="B97" s="256" t="s">
        <v>21</v>
      </c>
      <c r="C97" s="257" t="s">
        <v>36</v>
      </c>
      <c r="D97" s="85">
        <v>0.10373842592592593</v>
      </c>
      <c r="E97" s="57">
        <f t="shared" si="7"/>
        <v>66.50674997210754</v>
      </c>
      <c r="F97" s="58">
        <f t="shared" si="6"/>
        <v>91.50674997210754</v>
      </c>
      <c r="G97" s="230">
        <f t="shared" si="8"/>
        <v>0.03474537037037037</v>
      </c>
    </row>
    <row r="98" spans="1:7" ht="12.75">
      <c r="A98" s="101">
        <v>91</v>
      </c>
      <c r="B98" s="69" t="s">
        <v>94</v>
      </c>
      <c r="C98" s="222" t="s">
        <v>36</v>
      </c>
      <c r="D98" s="85">
        <v>0.10443287037037037</v>
      </c>
      <c r="E98" s="57">
        <f t="shared" si="7"/>
        <v>66.0645018286601</v>
      </c>
      <c r="F98" s="58">
        <f t="shared" si="6"/>
        <v>91.0645018286601</v>
      </c>
      <c r="G98" s="230">
        <f t="shared" si="8"/>
        <v>0.03543981481481481</v>
      </c>
    </row>
    <row r="99" spans="1:7" ht="12.75">
      <c r="A99" s="101">
        <v>92</v>
      </c>
      <c r="B99" s="69" t="s">
        <v>70</v>
      </c>
      <c r="C99" s="222" t="s">
        <v>43</v>
      </c>
      <c r="D99" s="85">
        <v>0.10569444444444444</v>
      </c>
      <c r="E99" s="57">
        <f t="shared" si="7"/>
        <v>65.27595269382392</v>
      </c>
      <c r="F99" s="58">
        <f t="shared" si="6"/>
        <v>90.27595269382392</v>
      </c>
      <c r="G99" s="230">
        <f t="shared" si="8"/>
        <v>0.03670138888888888</v>
      </c>
    </row>
    <row r="100" spans="1:7" ht="12.75">
      <c r="A100" s="101">
        <v>93</v>
      </c>
      <c r="B100" s="256" t="s">
        <v>110</v>
      </c>
      <c r="C100" s="257" t="s">
        <v>111</v>
      </c>
      <c r="D100" s="85">
        <v>0.10706018518518519</v>
      </c>
      <c r="E100" s="57">
        <f t="shared" si="7"/>
        <v>64.44324324324324</v>
      </c>
      <c r="F100" s="58">
        <f t="shared" si="6"/>
        <v>89.44324324324324</v>
      </c>
      <c r="G100" s="230">
        <f t="shared" si="8"/>
        <v>0.03806712962962963</v>
      </c>
    </row>
    <row r="101" spans="1:7" ht="12.75">
      <c r="A101" s="101">
        <v>94</v>
      </c>
      <c r="B101" s="71" t="s">
        <v>493</v>
      </c>
      <c r="C101" s="223" t="s">
        <v>50</v>
      </c>
      <c r="D101" s="85">
        <v>0.10731481481481481</v>
      </c>
      <c r="E101" s="57">
        <f t="shared" si="7"/>
        <v>64.29033649698016</v>
      </c>
      <c r="F101" s="58">
        <f t="shared" si="6"/>
        <v>89.29033649698016</v>
      </c>
      <c r="G101" s="230">
        <f t="shared" si="8"/>
        <v>0.03832175925925925</v>
      </c>
    </row>
    <row r="102" spans="1:7" ht="12.75">
      <c r="A102" s="101">
        <v>95</v>
      </c>
      <c r="B102" s="256" t="s">
        <v>305</v>
      </c>
      <c r="C102" s="257" t="s">
        <v>299</v>
      </c>
      <c r="D102" s="85">
        <v>0.10748842592592593</v>
      </c>
      <c r="E102" s="57">
        <f t="shared" si="7"/>
        <v>64.18649725422634</v>
      </c>
      <c r="F102" s="58">
        <f t="shared" si="6"/>
        <v>89.18649725422634</v>
      </c>
      <c r="G102" s="230">
        <f t="shared" si="8"/>
        <v>0.038495370370370374</v>
      </c>
    </row>
    <row r="103" spans="1:7" ht="12.75">
      <c r="A103" s="101">
        <v>96</v>
      </c>
      <c r="B103" s="69" t="s">
        <v>116</v>
      </c>
      <c r="C103" s="222" t="s">
        <v>117</v>
      </c>
      <c r="D103" s="85">
        <v>0.10784722222222222</v>
      </c>
      <c r="E103" s="57">
        <f t="shared" si="7"/>
        <v>63.97295556986479</v>
      </c>
      <c r="F103" s="58">
        <f t="shared" si="6"/>
        <v>88.97295556986478</v>
      </c>
      <c r="G103" s="230">
        <f t="shared" si="8"/>
        <v>0.03885416666666666</v>
      </c>
    </row>
    <row r="104" spans="1:7" ht="12.75">
      <c r="A104" s="101">
        <v>97</v>
      </c>
      <c r="B104" s="69" t="s">
        <v>23</v>
      </c>
      <c r="C104" s="222" t="s">
        <v>371</v>
      </c>
      <c r="D104" s="85">
        <v>0.10890046296296296</v>
      </c>
      <c r="E104" s="57">
        <f t="shared" si="7"/>
        <v>63.35423530662132</v>
      </c>
      <c r="F104" s="58">
        <f aca="true" t="shared" si="9" ref="F104:F115">E104+E$3</f>
        <v>88.35423530662132</v>
      </c>
      <c r="G104" s="230">
        <f t="shared" si="8"/>
        <v>0.039907407407407405</v>
      </c>
    </row>
    <row r="105" spans="1:7" ht="12.75">
      <c r="A105" s="101">
        <v>98</v>
      </c>
      <c r="B105" s="69" t="s">
        <v>23</v>
      </c>
      <c r="C105" s="222" t="s">
        <v>55</v>
      </c>
      <c r="D105" s="85">
        <v>0.10891203703703704</v>
      </c>
      <c r="E105" s="57">
        <f aca="true" t="shared" si="10" ref="E105:E115">(D$8/D105)*100</f>
        <v>63.347502656748134</v>
      </c>
      <c r="F105" s="58">
        <f t="shared" si="9"/>
        <v>88.34750265674813</v>
      </c>
      <c r="G105" s="230">
        <f aca="true" t="shared" si="11" ref="G105:G115">D105-D$8</f>
        <v>0.039918981481481486</v>
      </c>
    </row>
    <row r="106" spans="1:7" ht="12.75">
      <c r="A106" s="101">
        <v>99</v>
      </c>
      <c r="B106" s="69" t="s">
        <v>167</v>
      </c>
      <c r="C106" s="222" t="s">
        <v>36</v>
      </c>
      <c r="D106" s="85">
        <v>0.11291666666666667</v>
      </c>
      <c r="E106" s="57">
        <f t="shared" si="10"/>
        <v>61.10086100861009</v>
      </c>
      <c r="F106" s="58">
        <f t="shared" si="9"/>
        <v>86.10086100861008</v>
      </c>
      <c r="G106" s="230">
        <f t="shared" si="11"/>
        <v>0.04392361111111111</v>
      </c>
    </row>
    <row r="107" spans="1:7" ht="12.75">
      <c r="A107" s="101">
        <v>100</v>
      </c>
      <c r="B107" s="71" t="s">
        <v>310</v>
      </c>
      <c r="C107" s="223" t="s">
        <v>494</v>
      </c>
      <c r="D107" s="85">
        <v>0.11577546296296297</v>
      </c>
      <c r="E107" s="57">
        <f t="shared" si="10"/>
        <v>59.59212236329101</v>
      </c>
      <c r="F107" s="58">
        <f t="shared" si="9"/>
        <v>84.59212236329101</v>
      </c>
      <c r="G107" s="230">
        <f t="shared" si="11"/>
        <v>0.04678240740740741</v>
      </c>
    </row>
    <row r="108" spans="1:7" ht="12.75">
      <c r="A108" s="101">
        <v>101</v>
      </c>
      <c r="B108" s="256" t="s">
        <v>141</v>
      </c>
      <c r="C108" s="257" t="s">
        <v>91</v>
      </c>
      <c r="D108" s="85">
        <v>0.12001157407407408</v>
      </c>
      <c r="E108" s="57">
        <f t="shared" si="10"/>
        <v>57.48866814543351</v>
      </c>
      <c r="F108" s="58">
        <f t="shared" si="9"/>
        <v>82.48866814543351</v>
      </c>
      <c r="G108" s="230">
        <f t="shared" si="11"/>
        <v>0.05101851851851852</v>
      </c>
    </row>
    <row r="109" spans="1:7" ht="12.75">
      <c r="A109" s="101">
        <v>102</v>
      </c>
      <c r="B109" s="71" t="s">
        <v>68</v>
      </c>
      <c r="C109" s="223" t="s">
        <v>69</v>
      </c>
      <c r="D109" s="85">
        <v>0.12028935185185186</v>
      </c>
      <c r="E109" s="57">
        <f t="shared" si="10"/>
        <v>57.355912633503316</v>
      </c>
      <c r="F109" s="58">
        <f t="shared" si="9"/>
        <v>82.35591263350332</v>
      </c>
      <c r="G109" s="230">
        <f t="shared" si="11"/>
        <v>0.0512962962962963</v>
      </c>
    </row>
    <row r="110" spans="1:7" ht="12.75">
      <c r="A110" s="101">
        <v>103</v>
      </c>
      <c r="B110" s="254" t="s">
        <v>149</v>
      </c>
      <c r="C110" s="255" t="s">
        <v>150</v>
      </c>
      <c r="D110" s="85">
        <v>0.12244212962962964</v>
      </c>
      <c r="E110" s="57">
        <f t="shared" si="10"/>
        <v>56.34748085830419</v>
      </c>
      <c r="F110" s="58">
        <f t="shared" si="9"/>
        <v>81.34748085830418</v>
      </c>
      <c r="G110" s="230">
        <f t="shared" si="11"/>
        <v>0.05344907407407408</v>
      </c>
    </row>
    <row r="111" spans="1:7" ht="12.75">
      <c r="A111" s="101">
        <v>104</v>
      </c>
      <c r="B111" s="254" t="s">
        <v>495</v>
      </c>
      <c r="C111" s="255" t="s">
        <v>219</v>
      </c>
      <c r="D111" s="85">
        <v>0.12387731481481483</v>
      </c>
      <c r="E111" s="57">
        <f t="shared" si="10"/>
        <v>55.69466504718302</v>
      </c>
      <c r="F111" s="58">
        <f t="shared" si="9"/>
        <v>80.69466504718302</v>
      </c>
      <c r="G111" s="230">
        <f t="shared" si="11"/>
        <v>0.05488425925925927</v>
      </c>
    </row>
    <row r="112" spans="1:7" ht="12.75">
      <c r="A112" s="101">
        <v>105</v>
      </c>
      <c r="B112" s="69" t="s">
        <v>496</v>
      </c>
      <c r="C112" s="222" t="s">
        <v>117</v>
      </c>
      <c r="D112" s="85">
        <v>0.12457175925925927</v>
      </c>
      <c r="E112" s="57">
        <f t="shared" si="10"/>
        <v>55.38418656508408</v>
      </c>
      <c r="F112" s="58">
        <f t="shared" si="9"/>
        <v>80.38418656508408</v>
      </c>
      <c r="G112" s="230">
        <f t="shared" si="11"/>
        <v>0.055578703703703713</v>
      </c>
    </row>
    <row r="113" spans="1:7" ht="12.75">
      <c r="A113" s="101">
        <v>106</v>
      </c>
      <c r="B113" s="69" t="s">
        <v>314</v>
      </c>
      <c r="C113" s="222" t="s">
        <v>34</v>
      </c>
      <c r="D113" s="85">
        <v>0.12931712962962963</v>
      </c>
      <c r="E113" s="57">
        <f t="shared" si="10"/>
        <v>53.35183030520003</v>
      </c>
      <c r="F113" s="58">
        <f t="shared" si="9"/>
        <v>78.35183030520002</v>
      </c>
      <c r="G113" s="230">
        <f t="shared" si="11"/>
        <v>0.06032407407407407</v>
      </c>
    </row>
    <row r="114" spans="1:7" ht="12.75">
      <c r="A114" s="101">
        <v>107</v>
      </c>
      <c r="B114" s="69" t="s">
        <v>73</v>
      </c>
      <c r="C114" s="222" t="s">
        <v>74</v>
      </c>
      <c r="D114" s="85">
        <v>0.14119212962962963</v>
      </c>
      <c r="E114" s="57">
        <f t="shared" si="10"/>
        <v>48.864661037789986</v>
      </c>
      <c r="F114" s="58">
        <f t="shared" si="9"/>
        <v>73.86466103778999</v>
      </c>
      <c r="G114" s="230">
        <f t="shared" si="11"/>
        <v>0.07219907407407407</v>
      </c>
    </row>
    <row r="115" spans="1:7" ht="12.75">
      <c r="A115" s="101">
        <v>108</v>
      </c>
      <c r="B115" s="69" t="s">
        <v>126</v>
      </c>
      <c r="C115" s="222" t="s">
        <v>127</v>
      </c>
      <c r="D115" s="85">
        <v>0.14127314814814815</v>
      </c>
      <c r="E115" s="57">
        <f t="shared" si="10"/>
        <v>48.83663771915451</v>
      </c>
      <c r="F115" s="58">
        <f t="shared" si="9"/>
        <v>73.83663771915451</v>
      </c>
      <c r="G115" s="230">
        <f t="shared" si="11"/>
        <v>0.07228009259259259</v>
      </c>
    </row>
    <row r="116" spans="1:7" ht="12.75">
      <c r="A116" s="101">
        <v>109</v>
      </c>
      <c r="B116" s="69" t="s">
        <v>72</v>
      </c>
      <c r="C116" s="222" t="s">
        <v>34</v>
      </c>
      <c r="D116" s="85" t="s">
        <v>498</v>
      </c>
      <c r="E116" s="57"/>
      <c r="F116" s="58"/>
      <c r="G116" s="230"/>
    </row>
    <row r="117" spans="1:7" ht="12.75">
      <c r="A117" s="101">
        <v>110</v>
      </c>
      <c r="B117" s="69" t="s">
        <v>497</v>
      </c>
      <c r="C117" s="222" t="s">
        <v>119</v>
      </c>
      <c r="D117" s="85" t="s">
        <v>498</v>
      </c>
      <c r="E117" s="57"/>
      <c r="F117" s="58"/>
      <c r="G117" s="230"/>
    </row>
  </sheetData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97"/>
  <sheetViews>
    <sheetView zoomScale="130" zoomScaleNormal="130" workbookViewId="0" topLeftCell="A84">
      <selection activeCell="B97" sqref="B9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375" style="0" customWidth="1"/>
    <col min="4" max="7" width="0" style="0" hidden="1" customWidth="1"/>
    <col min="8" max="8" width="0" style="233" hidden="1" customWidth="1"/>
    <col min="9" max="10" width="0" style="0" hidden="1" customWidth="1"/>
    <col min="11" max="11" width="10.625" style="0" customWidth="1"/>
    <col min="13" max="13" width="14.625" style="234" customWidth="1"/>
  </cols>
  <sheetData>
    <row r="1" spans="1:13" ht="24.75" customHeight="1">
      <c r="A1" s="363" t="s">
        <v>421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2" ht="12.75">
      <c r="A2" s="361" t="s">
        <v>340</v>
      </c>
      <c r="B2" s="361"/>
      <c r="C2" s="37" t="s">
        <v>422</v>
      </c>
      <c r="D2" s="37"/>
      <c r="E2" s="37"/>
      <c r="F2" s="36">
        <v>20</v>
      </c>
      <c r="G2" s="367"/>
      <c r="H2" s="367"/>
      <c r="L2" s="36" t="s">
        <v>339</v>
      </c>
    </row>
    <row r="3" spans="1:12" ht="12.75">
      <c r="A3" s="361" t="s">
        <v>342</v>
      </c>
      <c r="B3" s="361"/>
      <c r="C3" s="235" t="s">
        <v>507</v>
      </c>
      <c r="D3" s="37"/>
      <c r="E3" s="37"/>
      <c r="F3" s="367"/>
      <c r="G3" s="367"/>
      <c r="H3" s="367"/>
      <c r="L3" s="36">
        <v>3</v>
      </c>
    </row>
    <row r="4" spans="1:8" ht="12.75">
      <c r="A4" s="361" t="s">
        <v>345</v>
      </c>
      <c r="B4" s="361"/>
      <c r="C4" s="39">
        <f>COUNTA(B6:B114)</f>
        <v>92</v>
      </c>
      <c r="D4" s="39"/>
      <c r="E4" s="128"/>
      <c r="F4" s="367"/>
      <c r="G4" s="367"/>
      <c r="H4" s="367"/>
    </row>
    <row r="5" spans="1:13" s="236" customFormat="1" ht="11.25">
      <c r="A5" s="97" t="s">
        <v>346</v>
      </c>
      <c r="B5" s="97" t="s">
        <v>347</v>
      </c>
      <c r="C5" s="97" t="s">
        <v>348</v>
      </c>
      <c r="D5" s="97" t="s">
        <v>423</v>
      </c>
      <c r="E5" s="97" t="s">
        <v>424</v>
      </c>
      <c r="F5" s="97" t="s">
        <v>425</v>
      </c>
      <c r="G5" s="97" t="s">
        <v>426</v>
      </c>
      <c r="H5" s="97" t="s">
        <v>427</v>
      </c>
      <c r="I5" s="97" t="s">
        <v>428</v>
      </c>
      <c r="J5" s="97" t="s">
        <v>429</v>
      </c>
      <c r="K5" s="166" t="s">
        <v>1</v>
      </c>
      <c r="L5" s="97" t="s">
        <v>395</v>
      </c>
      <c r="M5" s="97" t="s">
        <v>351</v>
      </c>
    </row>
    <row r="6" spans="1:13" ht="12.75">
      <c r="A6" s="101">
        <v>1</v>
      </c>
      <c r="B6" s="270" t="s">
        <v>159</v>
      </c>
      <c r="C6" s="271" t="s">
        <v>43</v>
      </c>
      <c r="D6" s="237"/>
      <c r="E6" s="237"/>
      <c r="F6" s="237"/>
      <c r="G6" s="237"/>
      <c r="H6" s="237"/>
      <c r="I6" s="237"/>
      <c r="J6" s="237"/>
      <c r="K6" s="58">
        <v>77.15</v>
      </c>
      <c r="L6" s="238">
        <v>100</v>
      </c>
      <c r="M6" s="58">
        <f aca="true" t="shared" si="0" ref="M6:M37">L6+L$3</f>
        <v>103</v>
      </c>
    </row>
    <row r="7" spans="1:13" ht="12.75">
      <c r="A7" s="101">
        <v>2</v>
      </c>
      <c r="B7" s="270" t="s">
        <v>105</v>
      </c>
      <c r="C7" s="271" t="s">
        <v>43</v>
      </c>
      <c r="D7" s="237"/>
      <c r="E7" s="237"/>
      <c r="F7" s="237"/>
      <c r="G7" s="237"/>
      <c r="H7" s="237"/>
      <c r="I7" s="237"/>
      <c r="J7" s="237"/>
      <c r="K7" s="58">
        <v>56.34</v>
      </c>
      <c r="L7" s="238">
        <f aca="true" t="shared" si="1" ref="L7:L38">(K7/K$6)*100</f>
        <v>73.02657161373946</v>
      </c>
      <c r="M7" s="58">
        <f t="shared" si="0"/>
        <v>76.02657161373946</v>
      </c>
    </row>
    <row r="8" spans="1:13" ht="12.75">
      <c r="A8" s="101">
        <v>3</v>
      </c>
      <c r="B8" s="270" t="s">
        <v>369</v>
      </c>
      <c r="C8" s="271" t="s">
        <v>171</v>
      </c>
      <c r="D8" s="237"/>
      <c r="E8" s="237"/>
      <c r="F8" s="237"/>
      <c r="G8" s="237"/>
      <c r="H8" s="237"/>
      <c r="I8" s="237"/>
      <c r="J8" s="237"/>
      <c r="K8" s="58">
        <v>51.85</v>
      </c>
      <c r="L8" s="238">
        <f t="shared" si="1"/>
        <v>67.20674011665587</v>
      </c>
      <c r="M8" s="58">
        <f t="shared" si="0"/>
        <v>70.20674011665587</v>
      </c>
    </row>
    <row r="9" spans="1:13" ht="12.75">
      <c r="A9" s="101">
        <v>4</v>
      </c>
      <c r="B9" s="270" t="s">
        <v>161</v>
      </c>
      <c r="C9" s="271" t="s">
        <v>20</v>
      </c>
      <c r="D9" s="237"/>
      <c r="E9" s="237"/>
      <c r="F9" s="237"/>
      <c r="G9" s="237"/>
      <c r="H9" s="237"/>
      <c r="I9" s="237"/>
      <c r="J9" s="237"/>
      <c r="K9" s="58">
        <v>51.39</v>
      </c>
      <c r="L9" s="238">
        <f t="shared" si="1"/>
        <v>66.61049902786779</v>
      </c>
      <c r="M9" s="58">
        <f t="shared" si="0"/>
        <v>69.61049902786779</v>
      </c>
    </row>
    <row r="10" spans="1:13" ht="12.75">
      <c r="A10" s="101">
        <v>5</v>
      </c>
      <c r="B10" s="270" t="s">
        <v>105</v>
      </c>
      <c r="C10" s="271" t="s">
        <v>36</v>
      </c>
      <c r="D10" s="237"/>
      <c r="E10" s="237"/>
      <c r="F10" s="237"/>
      <c r="G10" s="237"/>
      <c r="H10" s="237"/>
      <c r="I10" s="237"/>
      <c r="J10" s="237"/>
      <c r="K10" s="58">
        <v>51.18</v>
      </c>
      <c r="L10" s="238">
        <f t="shared" si="1"/>
        <v>66.33830200907323</v>
      </c>
      <c r="M10" s="58">
        <f t="shared" si="0"/>
        <v>69.33830200907323</v>
      </c>
    </row>
    <row r="11" spans="1:13" ht="12.75">
      <c r="A11" s="101">
        <v>6</v>
      </c>
      <c r="B11" s="270" t="s">
        <v>115</v>
      </c>
      <c r="C11" s="271" t="s">
        <v>18</v>
      </c>
      <c r="D11" s="237"/>
      <c r="E11" s="237"/>
      <c r="F11" s="237"/>
      <c r="G11" s="237"/>
      <c r="H11" s="237"/>
      <c r="I11" s="237"/>
      <c r="J11" s="237"/>
      <c r="K11" s="58">
        <v>50.53</v>
      </c>
      <c r="L11" s="238">
        <f t="shared" si="1"/>
        <v>65.49578742709008</v>
      </c>
      <c r="M11" s="58">
        <f t="shared" si="0"/>
        <v>68.49578742709008</v>
      </c>
    </row>
    <row r="12" spans="1:13" ht="12.75">
      <c r="A12" s="101">
        <v>7</v>
      </c>
      <c r="B12" s="270" t="s">
        <v>105</v>
      </c>
      <c r="C12" s="271" t="s">
        <v>137</v>
      </c>
      <c r="D12" s="237"/>
      <c r="E12" s="237"/>
      <c r="F12" s="237"/>
      <c r="G12" s="237"/>
      <c r="H12" s="237"/>
      <c r="I12" s="237"/>
      <c r="J12" s="237"/>
      <c r="K12" s="58">
        <v>50.48</v>
      </c>
      <c r="L12" s="238">
        <f t="shared" si="1"/>
        <v>65.43097861309137</v>
      </c>
      <c r="M12" s="58">
        <f t="shared" si="0"/>
        <v>68.43097861309137</v>
      </c>
    </row>
    <row r="13" spans="1:13" ht="12.75">
      <c r="A13" s="101">
        <v>8</v>
      </c>
      <c r="B13" s="270" t="s">
        <v>124</v>
      </c>
      <c r="C13" s="271" t="s">
        <v>91</v>
      </c>
      <c r="D13" s="237"/>
      <c r="E13" s="237"/>
      <c r="F13" s="237"/>
      <c r="G13" s="237"/>
      <c r="H13" s="237"/>
      <c r="I13" s="237"/>
      <c r="J13" s="237"/>
      <c r="K13" s="58">
        <v>50.14</v>
      </c>
      <c r="L13" s="238">
        <f t="shared" si="1"/>
        <v>64.99027867790019</v>
      </c>
      <c r="M13" s="58">
        <f t="shared" si="0"/>
        <v>67.99027867790019</v>
      </c>
    </row>
    <row r="14" spans="1:13" ht="12.75">
      <c r="A14" s="101">
        <v>9</v>
      </c>
      <c r="B14" s="270" t="s">
        <v>502</v>
      </c>
      <c r="C14" s="271" t="s">
        <v>55</v>
      </c>
      <c r="D14" s="237"/>
      <c r="E14" s="237"/>
      <c r="F14" s="237"/>
      <c r="G14" s="237"/>
      <c r="H14" s="237"/>
      <c r="I14" s="237"/>
      <c r="J14" s="237"/>
      <c r="K14" s="58">
        <v>49.6</v>
      </c>
      <c r="L14" s="238">
        <f t="shared" si="1"/>
        <v>64.29034348671419</v>
      </c>
      <c r="M14" s="58">
        <f t="shared" si="0"/>
        <v>67.29034348671419</v>
      </c>
    </row>
    <row r="15" spans="1:13" ht="12.75">
      <c r="A15" s="101">
        <v>10</v>
      </c>
      <c r="B15" s="270" t="s">
        <v>249</v>
      </c>
      <c r="C15" s="271" t="s">
        <v>91</v>
      </c>
      <c r="D15" s="237"/>
      <c r="E15" s="237"/>
      <c r="F15" s="237"/>
      <c r="G15" s="237"/>
      <c r="H15" s="237"/>
      <c r="I15" s="237"/>
      <c r="J15" s="237"/>
      <c r="K15" s="58">
        <v>49.32</v>
      </c>
      <c r="L15" s="238">
        <f t="shared" si="1"/>
        <v>63.927414128321445</v>
      </c>
      <c r="M15" s="58">
        <f t="shared" si="0"/>
        <v>66.92741412832144</v>
      </c>
    </row>
    <row r="16" spans="1:13" ht="12.75">
      <c r="A16" s="101">
        <v>11</v>
      </c>
      <c r="B16" s="270" t="s">
        <v>92</v>
      </c>
      <c r="C16" s="271" t="s">
        <v>79</v>
      </c>
      <c r="D16" s="237"/>
      <c r="E16" s="237"/>
      <c r="F16" s="237"/>
      <c r="G16" s="237"/>
      <c r="H16" s="237"/>
      <c r="I16" s="237"/>
      <c r="J16" s="237"/>
      <c r="K16" s="58">
        <v>48.04</v>
      </c>
      <c r="L16" s="238">
        <f t="shared" si="1"/>
        <v>62.26830848995463</v>
      </c>
      <c r="M16" s="58">
        <f t="shared" si="0"/>
        <v>65.26830848995462</v>
      </c>
    </row>
    <row r="17" spans="1:13" ht="13.5" thickBot="1">
      <c r="A17" s="87">
        <v>12</v>
      </c>
      <c r="B17" s="272" t="s">
        <v>71</v>
      </c>
      <c r="C17" s="273" t="s">
        <v>36</v>
      </c>
      <c r="D17" s="239"/>
      <c r="E17" s="239"/>
      <c r="F17" s="239"/>
      <c r="G17" s="239"/>
      <c r="H17" s="239"/>
      <c r="I17" s="239"/>
      <c r="J17" s="239"/>
      <c r="K17" s="65">
        <v>47.9</v>
      </c>
      <c r="L17" s="240">
        <f t="shared" si="1"/>
        <v>62.08684381075825</v>
      </c>
      <c r="M17" s="65">
        <f t="shared" si="0"/>
        <v>65.08684381075825</v>
      </c>
    </row>
    <row r="18" spans="1:13" ht="12.75">
      <c r="A18" s="80">
        <v>13</v>
      </c>
      <c r="B18" s="276" t="s">
        <v>66</v>
      </c>
      <c r="C18" s="277" t="s">
        <v>67</v>
      </c>
      <c r="D18" s="241"/>
      <c r="E18" s="241"/>
      <c r="F18" s="241"/>
      <c r="G18" s="241"/>
      <c r="H18" s="241"/>
      <c r="I18" s="241"/>
      <c r="J18" s="241"/>
      <c r="K18" s="52">
        <v>47.01</v>
      </c>
      <c r="L18" s="242">
        <f t="shared" si="1"/>
        <v>60.93324692158133</v>
      </c>
      <c r="M18" s="52">
        <f t="shared" si="0"/>
        <v>63.93324692158133</v>
      </c>
    </row>
    <row r="19" spans="1:13" ht="12.75">
      <c r="A19" s="101">
        <v>14</v>
      </c>
      <c r="B19" s="274" t="s">
        <v>501</v>
      </c>
      <c r="C19" s="256" t="s">
        <v>18</v>
      </c>
      <c r="D19" s="237"/>
      <c r="E19" s="237"/>
      <c r="F19" s="237"/>
      <c r="G19" s="237"/>
      <c r="H19" s="237"/>
      <c r="I19" s="237"/>
      <c r="J19" s="237"/>
      <c r="K19" s="58">
        <v>46.76</v>
      </c>
      <c r="L19" s="238">
        <f t="shared" si="1"/>
        <v>60.60920285158781</v>
      </c>
      <c r="M19" s="58">
        <f t="shared" si="0"/>
        <v>63.60920285158781</v>
      </c>
    </row>
    <row r="20" spans="1:13" ht="12.75">
      <c r="A20" s="101">
        <v>15</v>
      </c>
      <c r="B20" s="274" t="s">
        <v>159</v>
      </c>
      <c r="C20" s="256" t="s">
        <v>506</v>
      </c>
      <c r="D20" s="237"/>
      <c r="E20" s="237"/>
      <c r="F20" s="237"/>
      <c r="G20" s="237"/>
      <c r="H20" s="237"/>
      <c r="I20" s="237"/>
      <c r="J20" s="237"/>
      <c r="K20" s="58">
        <v>46.75</v>
      </c>
      <c r="L20" s="238">
        <f t="shared" si="1"/>
        <v>60.59624108878807</v>
      </c>
      <c r="M20" s="58">
        <f t="shared" si="0"/>
        <v>63.59624108878807</v>
      </c>
    </row>
    <row r="21" spans="1:13" ht="12.75">
      <c r="A21" s="101">
        <v>16</v>
      </c>
      <c r="B21" s="274" t="s">
        <v>170</v>
      </c>
      <c r="C21" s="256" t="s">
        <v>503</v>
      </c>
      <c r="D21" s="237"/>
      <c r="E21" s="237"/>
      <c r="F21" s="237"/>
      <c r="G21" s="237"/>
      <c r="H21" s="237"/>
      <c r="I21" s="237"/>
      <c r="J21" s="237"/>
      <c r="K21" s="58">
        <v>46.59</v>
      </c>
      <c r="L21" s="238">
        <f t="shared" si="1"/>
        <v>60.38885288399223</v>
      </c>
      <c r="M21" s="58">
        <f t="shared" si="0"/>
        <v>63.38885288399223</v>
      </c>
    </row>
    <row r="22" spans="1:13" ht="12.75">
      <c r="A22" s="101">
        <v>17</v>
      </c>
      <c r="B22" s="274" t="s">
        <v>35</v>
      </c>
      <c r="C22" s="256" t="s">
        <v>36</v>
      </c>
      <c r="D22" s="237"/>
      <c r="E22" s="237"/>
      <c r="F22" s="237"/>
      <c r="G22" s="237"/>
      <c r="H22" s="237"/>
      <c r="I22" s="237"/>
      <c r="J22" s="237"/>
      <c r="K22" s="58">
        <v>46.54</v>
      </c>
      <c r="L22" s="238">
        <f t="shared" si="1"/>
        <v>60.32404406999351</v>
      </c>
      <c r="M22" s="58">
        <f t="shared" si="0"/>
        <v>63.32404406999351</v>
      </c>
    </row>
    <row r="23" spans="1:13" ht="12.75">
      <c r="A23" s="101">
        <v>18</v>
      </c>
      <c r="B23" s="274" t="s">
        <v>33</v>
      </c>
      <c r="C23" s="256" t="s">
        <v>34</v>
      </c>
      <c r="D23" s="237"/>
      <c r="E23" s="237"/>
      <c r="F23" s="237"/>
      <c r="G23" s="237"/>
      <c r="H23" s="237"/>
      <c r="I23" s="237"/>
      <c r="J23" s="237"/>
      <c r="K23" s="58">
        <v>45.43</v>
      </c>
      <c r="L23" s="238">
        <f t="shared" si="1"/>
        <v>58.88528839922229</v>
      </c>
      <c r="M23" s="58">
        <f t="shared" si="0"/>
        <v>61.88528839922229</v>
      </c>
    </row>
    <row r="24" spans="1:13" ht="12.75">
      <c r="A24" s="101">
        <v>19</v>
      </c>
      <c r="B24" s="274" t="s">
        <v>27</v>
      </c>
      <c r="C24" s="256" t="s">
        <v>28</v>
      </c>
      <c r="D24" s="237"/>
      <c r="E24" s="237"/>
      <c r="F24" s="237"/>
      <c r="G24" s="237"/>
      <c r="H24" s="237"/>
      <c r="I24" s="237"/>
      <c r="J24" s="237"/>
      <c r="K24" s="58">
        <v>45.11</v>
      </c>
      <c r="L24" s="238">
        <f t="shared" si="1"/>
        <v>58.47051198963058</v>
      </c>
      <c r="M24" s="58">
        <f t="shared" si="0"/>
        <v>61.47051198963058</v>
      </c>
    </row>
    <row r="25" spans="1:13" ht="12.75">
      <c r="A25" s="101">
        <v>20</v>
      </c>
      <c r="B25" s="274" t="s">
        <v>25</v>
      </c>
      <c r="C25" s="256" t="s">
        <v>26</v>
      </c>
      <c r="D25" s="237"/>
      <c r="E25" s="237"/>
      <c r="F25" s="237"/>
      <c r="G25" s="237"/>
      <c r="H25" s="237"/>
      <c r="I25" s="237"/>
      <c r="J25" s="237"/>
      <c r="K25" s="58">
        <v>45.05</v>
      </c>
      <c r="L25" s="238">
        <f t="shared" si="1"/>
        <v>58.39274141283214</v>
      </c>
      <c r="M25" s="58">
        <f t="shared" si="0"/>
        <v>61.39274141283214</v>
      </c>
    </row>
    <row r="26" spans="1:13" ht="12.75">
      <c r="A26" s="101">
        <v>21</v>
      </c>
      <c r="B26" s="274" t="s">
        <v>352</v>
      </c>
      <c r="C26" s="256" t="s">
        <v>43</v>
      </c>
      <c r="D26" s="237"/>
      <c r="E26" s="237"/>
      <c r="F26" s="237"/>
      <c r="G26" s="237"/>
      <c r="H26" s="237"/>
      <c r="I26" s="237"/>
      <c r="J26" s="237"/>
      <c r="K26" s="58">
        <v>44.88</v>
      </c>
      <c r="L26" s="238">
        <f t="shared" si="1"/>
        <v>58.17239144523655</v>
      </c>
      <c r="M26" s="58">
        <f t="shared" si="0"/>
        <v>61.17239144523655</v>
      </c>
    </row>
    <row r="27" spans="1:13" ht="12.75">
      <c r="A27" s="101">
        <v>22</v>
      </c>
      <c r="B27" s="274" t="s">
        <v>105</v>
      </c>
      <c r="C27" s="256" t="s">
        <v>199</v>
      </c>
      <c r="D27" s="237"/>
      <c r="E27" s="237"/>
      <c r="F27" s="237"/>
      <c r="G27" s="237"/>
      <c r="H27" s="237"/>
      <c r="I27" s="237"/>
      <c r="J27" s="237"/>
      <c r="K27" s="58">
        <v>44.39</v>
      </c>
      <c r="L27" s="238">
        <f t="shared" si="1"/>
        <v>57.53726506804925</v>
      </c>
      <c r="M27" s="58">
        <f t="shared" si="0"/>
        <v>60.53726506804925</v>
      </c>
    </row>
    <row r="28" spans="1:13" ht="12.75">
      <c r="A28" s="101">
        <v>23</v>
      </c>
      <c r="B28" s="274" t="s">
        <v>70</v>
      </c>
      <c r="C28" s="256" t="s">
        <v>43</v>
      </c>
      <c r="D28" s="237"/>
      <c r="E28" s="237"/>
      <c r="F28" s="237"/>
      <c r="G28" s="237"/>
      <c r="H28" s="237"/>
      <c r="I28" s="237"/>
      <c r="J28" s="237"/>
      <c r="K28" s="58">
        <v>44.06</v>
      </c>
      <c r="L28" s="238">
        <f t="shared" si="1"/>
        <v>57.1095268956578</v>
      </c>
      <c r="M28" s="58">
        <f t="shared" si="0"/>
        <v>60.1095268956578</v>
      </c>
    </row>
    <row r="29" spans="1:13" ht="12.75">
      <c r="A29" s="101">
        <v>24</v>
      </c>
      <c r="B29" s="275" t="s">
        <v>44</v>
      </c>
      <c r="C29" s="254" t="s">
        <v>385</v>
      </c>
      <c r="D29" s="237"/>
      <c r="E29" s="237"/>
      <c r="F29" s="237"/>
      <c r="G29" s="237"/>
      <c r="H29" s="237"/>
      <c r="I29" s="237"/>
      <c r="J29" s="237"/>
      <c r="K29" s="58">
        <v>43.52</v>
      </c>
      <c r="L29" s="238">
        <f t="shared" si="1"/>
        <v>56.40959170447181</v>
      </c>
      <c r="M29" s="58">
        <f t="shared" si="0"/>
        <v>59.40959170447181</v>
      </c>
    </row>
    <row r="30" spans="1:13" ht="12.75">
      <c r="A30" s="101">
        <v>25</v>
      </c>
      <c r="B30" s="274" t="s">
        <v>76</v>
      </c>
      <c r="C30" s="256" t="s">
        <v>77</v>
      </c>
      <c r="D30" s="237"/>
      <c r="E30" s="237"/>
      <c r="F30" s="237"/>
      <c r="G30" s="237"/>
      <c r="H30" s="237"/>
      <c r="I30" s="237"/>
      <c r="J30" s="237"/>
      <c r="K30" s="58">
        <v>43.47</v>
      </c>
      <c r="L30" s="238">
        <f t="shared" si="1"/>
        <v>56.3447828904731</v>
      </c>
      <c r="M30" s="58">
        <f t="shared" si="0"/>
        <v>59.3447828904731</v>
      </c>
    </row>
    <row r="31" spans="1:13" ht="12.75">
      <c r="A31" s="101">
        <v>26</v>
      </c>
      <c r="B31" s="274" t="s">
        <v>27</v>
      </c>
      <c r="C31" s="256" t="s">
        <v>24</v>
      </c>
      <c r="D31" s="237"/>
      <c r="E31" s="237"/>
      <c r="F31" s="237"/>
      <c r="G31" s="237"/>
      <c r="H31" s="237"/>
      <c r="I31" s="237"/>
      <c r="J31" s="237"/>
      <c r="K31" s="58">
        <v>43.28</v>
      </c>
      <c r="L31" s="238">
        <f t="shared" si="1"/>
        <v>56.09850939727803</v>
      </c>
      <c r="M31" s="58">
        <f t="shared" si="0"/>
        <v>59.09850939727803</v>
      </c>
    </row>
    <row r="32" spans="1:13" ht="12.75">
      <c r="A32" s="101">
        <v>27</v>
      </c>
      <c r="B32" s="274" t="s">
        <v>65</v>
      </c>
      <c r="C32" s="256" t="s">
        <v>43</v>
      </c>
      <c r="D32" s="237"/>
      <c r="E32" s="237"/>
      <c r="F32" s="237"/>
      <c r="G32" s="237"/>
      <c r="H32" s="237"/>
      <c r="I32" s="237"/>
      <c r="J32" s="237"/>
      <c r="K32" s="58">
        <v>43.23</v>
      </c>
      <c r="L32" s="238">
        <f t="shared" si="1"/>
        <v>56.03370058327932</v>
      </c>
      <c r="M32" s="58">
        <f t="shared" si="0"/>
        <v>59.03370058327932</v>
      </c>
    </row>
    <row r="33" spans="1:13" ht="12.75">
      <c r="A33" s="101">
        <v>28</v>
      </c>
      <c r="B33" s="274" t="s">
        <v>352</v>
      </c>
      <c r="C33" s="256" t="s">
        <v>18</v>
      </c>
      <c r="D33" s="237"/>
      <c r="E33" s="237"/>
      <c r="F33" s="237"/>
      <c r="G33" s="237"/>
      <c r="H33" s="237"/>
      <c r="I33" s="237"/>
      <c r="J33" s="237"/>
      <c r="K33" s="58">
        <v>42.86</v>
      </c>
      <c r="L33" s="238">
        <f t="shared" si="1"/>
        <v>55.554115359688915</v>
      </c>
      <c r="M33" s="58">
        <f t="shared" si="0"/>
        <v>58.554115359688915</v>
      </c>
    </row>
    <row r="34" spans="1:13" ht="12.75">
      <c r="A34" s="101">
        <v>29</v>
      </c>
      <c r="B34" s="274" t="s">
        <v>53</v>
      </c>
      <c r="C34" s="256" t="s">
        <v>414</v>
      </c>
      <c r="D34" s="237"/>
      <c r="E34" s="237"/>
      <c r="F34" s="237"/>
      <c r="G34" s="237"/>
      <c r="H34" s="237"/>
      <c r="I34" s="237"/>
      <c r="J34" s="237"/>
      <c r="K34" s="58">
        <v>42.84</v>
      </c>
      <c r="L34" s="238">
        <f t="shared" si="1"/>
        <v>55.528191834089434</v>
      </c>
      <c r="M34" s="58">
        <f t="shared" si="0"/>
        <v>58.528191834089434</v>
      </c>
    </row>
    <row r="35" spans="1:13" ht="12.75">
      <c r="A35" s="101">
        <v>30</v>
      </c>
      <c r="B35" s="275" t="s">
        <v>132</v>
      </c>
      <c r="C35" s="254" t="s">
        <v>50</v>
      </c>
      <c r="D35" s="237"/>
      <c r="E35" s="237"/>
      <c r="F35" s="237"/>
      <c r="G35" s="237"/>
      <c r="H35" s="237"/>
      <c r="I35" s="237"/>
      <c r="J35" s="237"/>
      <c r="K35" s="58">
        <v>41.86</v>
      </c>
      <c r="L35" s="238">
        <f t="shared" si="1"/>
        <v>54.25793907971483</v>
      </c>
      <c r="M35" s="58">
        <f t="shared" si="0"/>
        <v>57.25793907971483</v>
      </c>
    </row>
    <row r="36" spans="1:13" ht="12.75">
      <c r="A36" s="101">
        <v>31</v>
      </c>
      <c r="B36" s="275" t="s">
        <v>95</v>
      </c>
      <c r="C36" s="254" t="s">
        <v>275</v>
      </c>
      <c r="D36" s="237"/>
      <c r="E36" s="237"/>
      <c r="F36" s="237"/>
      <c r="G36" s="237"/>
      <c r="H36" s="237"/>
      <c r="I36" s="237"/>
      <c r="J36" s="237"/>
      <c r="K36" s="58">
        <v>41.73</v>
      </c>
      <c r="L36" s="238">
        <f t="shared" si="1"/>
        <v>54.089436163318204</v>
      </c>
      <c r="M36" s="58">
        <f t="shared" si="0"/>
        <v>57.089436163318204</v>
      </c>
    </row>
    <row r="37" spans="1:13" ht="12.75">
      <c r="A37" s="101">
        <v>32</v>
      </c>
      <c r="B37" s="274" t="s">
        <v>500</v>
      </c>
      <c r="C37" s="256" t="s">
        <v>24</v>
      </c>
      <c r="D37" s="237"/>
      <c r="E37" s="237"/>
      <c r="F37" s="237"/>
      <c r="G37" s="237"/>
      <c r="H37" s="237"/>
      <c r="I37" s="237"/>
      <c r="J37" s="237"/>
      <c r="K37" s="58">
        <v>41.7</v>
      </c>
      <c r="L37" s="238">
        <f t="shared" si="1"/>
        <v>54.05055087491899</v>
      </c>
      <c r="M37" s="58">
        <f t="shared" si="0"/>
        <v>57.05055087491899</v>
      </c>
    </row>
    <row r="38" spans="1:13" ht="12.75">
      <c r="A38" s="101">
        <v>33</v>
      </c>
      <c r="B38" s="274" t="s">
        <v>123</v>
      </c>
      <c r="C38" s="256" t="s">
        <v>304</v>
      </c>
      <c r="D38" s="237"/>
      <c r="E38" s="237"/>
      <c r="F38" s="237"/>
      <c r="G38" s="237"/>
      <c r="H38" s="237"/>
      <c r="I38" s="237"/>
      <c r="J38" s="237"/>
      <c r="K38" s="58">
        <v>41.63</v>
      </c>
      <c r="L38" s="238">
        <f t="shared" si="1"/>
        <v>53.9598185353208</v>
      </c>
      <c r="M38" s="58">
        <f aca="true" t="shared" si="2" ref="M38:M69">L38+L$3</f>
        <v>56.9598185353208</v>
      </c>
    </row>
    <row r="39" spans="1:13" ht="12.75">
      <c r="A39" s="101">
        <v>34</v>
      </c>
      <c r="B39" s="274" t="s">
        <v>31</v>
      </c>
      <c r="C39" s="256" t="s">
        <v>32</v>
      </c>
      <c r="D39" s="237"/>
      <c r="E39" s="237"/>
      <c r="F39" s="237"/>
      <c r="G39" s="237"/>
      <c r="H39" s="237"/>
      <c r="I39" s="237"/>
      <c r="J39" s="237"/>
      <c r="K39" s="58">
        <v>41.29</v>
      </c>
      <c r="L39" s="238">
        <f aca="true" t="shared" si="3" ref="L39:L70">(K39/K$6)*100</f>
        <v>53.51911860012961</v>
      </c>
      <c r="M39" s="58">
        <f t="shared" si="2"/>
        <v>56.51911860012961</v>
      </c>
    </row>
    <row r="40" spans="1:13" ht="12.75">
      <c r="A40" s="101">
        <v>35</v>
      </c>
      <c r="B40" s="274" t="s">
        <v>94</v>
      </c>
      <c r="C40" s="256" t="s">
        <v>36</v>
      </c>
      <c r="D40" s="237"/>
      <c r="E40" s="237"/>
      <c r="F40" s="237"/>
      <c r="G40" s="237"/>
      <c r="H40" s="237"/>
      <c r="I40" s="237"/>
      <c r="J40" s="237"/>
      <c r="K40" s="58">
        <v>41.14</v>
      </c>
      <c r="L40" s="238">
        <f t="shared" si="3"/>
        <v>53.3246921581335</v>
      </c>
      <c r="M40" s="58">
        <f t="shared" si="2"/>
        <v>56.3246921581335</v>
      </c>
    </row>
    <row r="41" spans="1:13" ht="12.75">
      <c r="A41" s="101">
        <v>36</v>
      </c>
      <c r="B41" s="274" t="s">
        <v>123</v>
      </c>
      <c r="C41" s="256" t="s">
        <v>504</v>
      </c>
      <c r="D41" s="237"/>
      <c r="E41" s="237"/>
      <c r="F41" s="237"/>
      <c r="G41" s="237"/>
      <c r="H41" s="237"/>
      <c r="I41" s="237"/>
      <c r="J41" s="237"/>
      <c r="K41" s="58">
        <v>41.07</v>
      </c>
      <c r="L41" s="238">
        <f t="shared" si="3"/>
        <v>53.23395981853531</v>
      </c>
      <c r="M41" s="58">
        <f t="shared" si="2"/>
        <v>56.23395981853531</v>
      </c>
    </row>
    <row r="42" spans="1:13" ht="12.75">
      <c r="A42" s="101">
        <v>37</v>
      </c>
      <c r="B42" s="274" t="s">
        <v>99</v>
      </c>
      <c r="C42" s="256" t="s">
        <v>62</v>
      </c>
      <c r="D42" s="237"/>
      <c r="E42" s="237"/>
      <c r="F42" s="237"/>
      <c r="G42" s="237"/>
      <c r="H42" s="237"/>
      <c r="I42" s="237"/>
      <c r="J42" s="237"/>
      <c r="K42" s="58">
        <v>40.57</v>
      </c>
      <c r="L42" s="238">
        <f t="shared" si="3"/>
        <v>52.58587167854828</v>
      </c>
      <c r="M42" s="58">
        <f t="shared" si="2"/>
        <v>55.58587167854828</v>
      </c>
    </row>
    <row r="43" spans="1:13" ht="12.75">
      <c r="A43" s="101">
        <v>38</v>
      </c>
      <c r="B43" s="275" t="s">
        <v>273</v>
      </c>
      <c r="C43" s="254" t="s">
        <v>40</v>
      </c>
      <c r="D43" s="237"/>
      <c r="E43" s="237"/>
      <c r="F43" s="237"/>
      <c r="G43" s="237"/>
      <c r="H43" s="237"/>
      <c r="I43" s="237"/>
      <c r="J43" s="237"/>
      <c r="K43" s="58">
        <v>40.42</v>
      </c>
      <c r="L43" s="238">
        <f t="shared" si="3"/>
        <v>52.39144523655217</v>
      </c>
      <c r="M43" s="58">
        <f t="shared" si="2"/>
        <v>55.39144523655217</v>
      </c>
    </row>
    <row r="44" spans="1:13" ht="12.75">
      <c r="A44" s="101">
        <v>39</v>
      </c>
      <c r="B44" s="275" t="s">
        <v>505</v>
      </c>
      <c r="C44" s="254" t="s">
        <v>164</v>
      </c>
      <c r="D44" s="237"/>
      <c r="E44" s="237"/>
      <c r="F44" s="237"/>
      <c r="G44" s="237"/>
      <c r="H44" s="237"/>
      <c r="I44" s="237"/>
      <c r="J44" s="237"/>
      <c r="K44" s="58">
        <v>40.42</v>
      </c>
      <c r="L44" s="238">
        <f t="shared" si="3"/>
        <v>52.39144523655217</v>
      </c>
      <c r="M44" s="58">
        <f t="shared" si="2"/>
        <v>55.39144523655217</v>
      </c>
    </row>
    <row r="45" spans="1:13" ht="12.75">
      <c r="A45" s="101">
        <v>40</v>
      </c>
      <c r="B45" s="275" t="s">
        <v>118</v>
      </c>
      <c r="C45" s="254" t="s">
        <v>291</v>
      </c>
      <c r="D45" s="237"/>
      <c r="E45" s="237"/>
      <c r="F45" s="237"/>
      <c r="G45" s="237"/>
      <c r="H45" s="237"/>
      <c r="I45" s="237"/>
      <c r="J45" s="237"/>
      <c r="K45" s="58">
        <v>40.32</v>
      </c>
      <c r="L45" s="238">
        <f t="shared" si="3"/>
        <v>52.26182760855475</v>
      </c>
      <c r="M45" s="58">
        <f t="shared" si="2"/>
        <v>55.26182760855475</v>
      </c>
    </row>
    <row r="46" spans="1:13" ht="12.75">
      <c r="A46" s="101">
        <v>41</v>
      </c>
      <c r="B46" s="275" t="s">
        <v>185</v>
      </c>
      <c r="C46" s="254" t="s">
        <v>186</v>
      </c>
      <c r="D46" s="237"/>
      <c r="E46" s="237"/>
      <c r="F46" s="237"/>
      <c r="G46" s="237"/>
      <c r="H46" s="237"/>
      <c r="I46" s="237"/>
      <c r="J46" s="237"/>
      <c r="K46" s="58">
        <v>40.29</v>
      </c>
      <c r="L46" s="238">
        <f t="shared" si="3"/>
        <v>52.22294232015554</v>
      </c>
      <c r="M46" s="58">
        <f t="shared" si="2"/>
        <v>55.22294232015554</v>
      </c>
    </row>
    <row r="47" spans="1:13" ht="12.75">
      <c r="A47" s="101">
        <v>42</v>
      </c>
      <c r="B47" s="274" t="s">
        <v>15</v>
      </c>
      <c r="C47" s="256" t="s">
        <v>16</v>
      </c>
      <c r="D47" s="237"/>
      <c r="E47" s="237"/>
      <c r="F47" s="237"/>
      <c r="G47" s="237"/>
      <c r="H47" s="237"/>
      <c r="I47" s="237"/>
      <c r="J47" s="237"/>
      <c r="K47" s="58">
        <v>40.11</v>
      </c>
      <c r="L47" s="238">
        <f t="shared" si="3"/>
        <v>51.9896305897602</v>
      </c>
      <c r="M47" s="58">
        <f t="shared" si="2"/>
        <v>54.9896305897602</v>
      </c>
    </row>
    <row r="48" spans="1:13" ht="12.75">
      <c r="A48" s="101">
        <v>43</v>
      </c>
      <c r="B48" s="274" t="s">
        <v>369</v>
      </c>
      <c r="C48" s="256" t="s">
        <v>137</v>
      </c>
      <c r="D48" s="237"/>
      <c r="E48" s="237"/>
      <c r="F48" s="237"/>
      <c r="G48" s="237"/>
      <c r="H48" s="237"/>
      <c r="I48" s="237"/>
      <c r="J48" s="237"/>
      <c r="K48" s="58">
        <v>39.71</v>
      </c>
      <c r="L48" s="238">
        <f t="shared" si="3"/>
        <v>51.47116007777057</v>
      </c>
      <c r="M48" s="58">
        <f t="shared" si="2"/>
        <v>54.47116007777057</v>
      </c>
    </row>
    <row r="49" spans="1:13" ht="12.75">
      <c r="A49" s="101">
        <v>44</v>
      </c>
      <c r="B49" s="274" t="s">
        <v>37</v>
      </c>
      <c r="C49" s="256" t="s">
        <v>38</v>
      </c>
      <c r="D49" s="237"/>
      <c r="E49" s="237"/>
      <c r="F49" s="237"/>
      <c r="G49" s="237"/>
      <c r="H49" s="237"/>
      <c r="I49" s="237"/>
      <c r="J49" s="237"/>
      <c r="K49" s="58">
        <v>39.44</v>
      </c>
      <c r="L49" s="238">
        <f t="shared" si="3"/>
        <v>51.12119248217757</v>
      </c>
      <c r="M49" s="58">
        <f t="shared" si="2"/>
        <v>54.12119248217757</v>
      </c>
    </row>
    <row r="50" spans="1:13" ht="12.75">
      <c r="A50" s="101">
        <v>45</v>
      </c>
      <c r="B50" s="275" t="s">
        <v>234</v>
      </c>
      <c r="C50" s="254" t="s">
        <v>101</v>
      </c>
      <c r="D50" s="237"/>
      <c r="E50" s="237"/>
      <c r="F50" s="237"/>
      <c r="G50" s="237"/>
      <c r="H50" s="237"/>
      <c r="I50" s="237"/>
      <c r="J50" s="237"/>
      <c r="K50" s="58">
        <v>39.32</v>
      </c>
      <c r="L50" s="238">
        <f t="shared" si="3"/>
        <v>50.965651328580684</v>
      </c>
      <c r="M50" s="58">
        <f t="shared" si="2"/>
        <v>53.965651328580684</v>
      </c>
    </row>
    <row r="51" spans="1:13" ht="12.75">
      <c r="A51" s="101">
        <v>46</v>
      </c>
      <c r="B51" s="275" t="s">
        <v>143</v>
      </c>
      <c r="C51" s="254" t="s">
        <v>144</v>
      </c>
      <c r="D51" s="237"/>
      <c r="E51" s="237"/>
      <c r="F51" s="237"/>
      <c r="G51" s="237"/>
      <c r="H51" s="237"/>
      <c r="I51" s="237"/>
      <c r="J51" s="237"/>
      <c r="K51" s="58">
        <v>39.27</v>
      </c>
      <c r="L51" s="238">
        <f t="shared" si="3"/>
        <v>50.90084251458198</v>
      </c>
      <c r="M51" s="58">
        <f t="shared" si="2"/>
        <v>53.90084251458198</v>
      </c>
    </row>
    <row r="52" spans="1:13" ht="12.75">
      <c r="A52" s="101">
        <v>47</v>
      </c>
      <c r="B52" s="274" t="s">
        <v>53</v>
      </c>
      <c r="C52" s="256" t="s">
        <v>406</v>
      </c>
      <c r="D52" s="237"/>
      <c r="E52" s="237"/>
      <c r="F52" s="237"/>
      <c r="G52" s="237"/>
      <c r="H52" s="237"/>
      <c r="I52" s="237"/>
      <c r="J52" s="237"/>
      <c r="K52" s="58">
        <v>39.26</v>
      </c>
      <c r="L52" s="238">
        <f t="shared" si="3"/>
        <v>50.887880751782234</v>
      </c>
      <c r="M52" s="58">
        <f t="shared" si="2"/>
        <v>53.887880751782234</v>
      </c>
    </row>
    <row r="53" spans="1:13" ht="12.75">
      <c r="A53" s="101">
        <v>48</v>
      </c>
      <c r="B53" s="274" t="s">
        <v>42</v>
      </c>
      <c r="C53" s="256" t="s">
        <v>43</v>
      </c>
      <c r="D53" s="237"/>
      <c r="E53" s="237"/>
      <c r="F53" s="237"/>
      <c r="G53" s="237"/>
      <c r="H53" s="237"/>
      <c r="I53" s="237"/>
      <c r="J53" s="237"/>
      <c r="K53" s="58">
        <v>39.24</v>
      </c>
      <c r="L53" s="238">
        <f t="shared" si="3"/>
        <v>50.86195722618277</v>
      </c>
      <c r="M53" s="58">
        <f t="shared" si="2"/>
        <v>53.86195722618277</v>
      </c>
    </row>
    <row r="54" spans="1:13" ht="12.75">
      <c r="A54" s="101">
        <v>49</v>
      </c>
      <c r="B54" s="274" t="s">
        <v>373</v>
      </c>
      <c r="C54" s="256" t="s">
        <v>74</v>
      </c>
      <c r="D54" s="237"/>
      <c r="E54" s="237"/>
      <c r="F54" s="237"/>
      <c r="G54" s="237"/>
      <c r="H54" s="237"/>
      <c r="I54" s="237"/>
      <c r="J54" s="237"/>
      <c r="K54" s="58">
        <v>39.06</v>
      </c>
      <c r="L54" s="238">
        <f t="shared" si="3"/>
        <v>50.628645495787424</v>
      </c>
      <c r="M54" s="58">
        <f t="shared" si="2"/>
        <v>53.628645495787424</v>
      </c>
    </row>
    <row r="55" spans="1:13" ht="12.75">
      <c r="A55" s="101">
        <v>50</v>
      </c>
      <c r="B55" s="275" t="s">
        <v>264</v>
      </c>
      <c r="C55" s="254" t="s">
        <v>180</v>
      </c>
      <c r="D55" s="237"/>
      <c r="E55" s="237"/>
      <c r="F55" s="237"/>
      <c r="G55" s="237"/>
      <c r="H55" s="237"/>
      <c r="I55" s="237"/>
      <c r="J55" s="237"/>
      <c r="K55" s="58">
        <v>39.04</v>
      </c>
      <c r="L55" s="238">
        <f t="shared" si="3"/>
        <v>50.602721970187936</v>
      </c>
      <c r="M55" s="58">
        <f t="shared" si="2"/>
        <v>53.602721970187936</v>
      </c>
    </row>
    <row r="56" spans="1:13" ht="12.75">
      <c r="A56" s="101">
        <v>51</v>
      </c>
      <c r="B56" s="274" t="s">
        <v>89</v>
      </c>
      <c r="C56" s="256" t="s">
        <v>24</v>
      </c>
      <c r="D56" s="237"/>
      <c r="E56" s="237"/>
      <c r="F56" s="237"/>
      <c r="G56" s="237"/>
      <c r="H56" s="237"/>
      <c r="I56" s="237"/>
      <c r="J56" s="237"/>
      <c r="K56" s="58">
        <v>38.96</v>
      </c>
      <c r="L56" s="238">
        <f t="shared" si="3"/>
        <v>50.49902786779001</v>
      </c>
      <c r="M56" s="58">
        <f t="shared" si="2"/>
        <v>53.49902786779001</v>
      </c>
    </row>
    <row r="57" spans="1:13" ht="12.75">
      <c r="A57" s="101">
        <v>52</v>
      </c>
      <c r="B57" s="274" t="s">
        <v>48</v>
      </c>
      <c r="C57" s="256" t="s">
        <v>36</v>
      </c>
      <c r="D57" s="237"/>
      <c r="E57" s="237"/>
      <c r="F57" s="237"/>
      <c r="G57" s="237"/>
      <c r="H57" s="237"/>
      <c r="I57" s="237"/>
      <c r="J57" s="237"/>
      <c r="K57" s="58">
        <v>38.68</v>
      </c>
      <c r="L57" s="238">
        <f t="shared" si="3"/>
        <v>50.13609850939728</v>
      </c>
      <c r="M57" s="58">
        <f t="shared" si="2"/>
        <v>53.13609850939728</v>
      </c>
    </row>
    <row r="58" spans="1:13" ht="12.75">
      <c r="A58" s="101">
        <v>53</v>
      </c>
      <c r="B58" s="274" t="s">
        <v>31</v>
      </c>
      <c r="C58" s="256" t="s">
        <v>18</v>
      </c>
      <c r="D58" s="237"/>
      <c r="E58" s="237"/>
      <c r="F58" s="237"/>
      <c r="G58" s="237"/>
      <c r="H58" s="237"/>
      <c r="I58" s="237"/>
      <c r="J58" s="237"/>
      <c r="K58" s="58">
        <v>38.34</v>
      </c>
      <c r="L58" s="238">
        <f t="shared" si="3"/>
        <v>49.695398574206095</v>
      </c>
      <c r="M58" s="58">
        <f t="shared" si="2"/>
        <v>52.695398574206095</v>
      </c>
    </row>
    <row r="59" spans="1:13" ht="12.75">
      <c r="A59" s="101">
        <v>54</v>
      </c>
      <c r="B59" s="274" t="s">
        <v>184</v>
      </c>
      <c r="C59" s="256" t="s">
        <v>43</v>
      </c>
      <c r="D59" s="237"/>
      <c r="E59" s="237"/>
      <c r="F59" s="237"/>
      <c r="G59" s="237"/>
      <c r="H59" s="237"/>
      <c r="I59" s="237"/>
      <c r="J59" s="237"/>
      <c r="K59" s="58">
        <v>38.32</v>
      </c>
      <c r="L59" s="238">
        <f t="shared" si="3"/>
        <v>49.66947504860661</v>
      </c>
      <c r="M59" s="58">
        <f t="shared" si="2"/>
        <v>52.66947504860661</v>
      </c>
    </row>
    <row r="60" spans="1:13" ht="12.75">
      <c r="A60" s="101">
        <v>55</v>
      </c>
      <c r="B60" s="275" t="s">
        <v>68</v>
      </c>
      <c r="C60" s="254" t="s">
        <v>69</v>
      </c>
      <c r="D60" s="237"/>
      <c r="E60" s="237"/>
      <c r="F60" s="237"/>
      <c r="G60" s="237"/>
      <c r="H60" s="237"/>
      <c r="I60" s="237"/>
      <c r="J60" s="237"/>
      <c r="K60" s="58">
        <v>38.31</v>
      </c>
      <c r="L60" s="238">
        <f t="shared" si="3"/>
        <v>49.65651328580687</v>
      </c>
      <c r="M60" s="58">
        <f t="shared" si="2"/>
        <v>52.65651328580687</v>
      </c>
    </row>
    <row r="61" spans="1:13" ht="12.75">
      <c r="A61" s="101">
        <v>56</v>
      </c>
      <c r="B61" s="275" t="s">
        <v>133</v>
      </c>
      <c r="C61" s="254" t="s">
        <v>134</v>
      </c>
      <c r="D61" s="237"/>
      <c r="E61" s="237"/>
      <c r="F61" s="237"/>
      <c r="G61" s="237"/>
      <c r="H61" s="237"/>
      <c r="I61" s="237"/>
      <c r="J61" s="237"/>
      <c r="K61" s="58">
        <v>37.99</v>
      </c>
      <c r="L61" s="238">
        <f t="shared" si="3"/>
        <v>49.241736876215164</v>
      </c>
      <c r="M61" s="58">
        <f t="shared" si="2"/>
        <v>52.241736876215164</v>
      </c>
    </row>
    <row r="62" spans="1:13" ht="12.75">
      <c r="A62" s="101">
        <v>57</v>
      </c>
      <c r="B62" s="275" t="s">
        <v>100</v>
      </c>
      <c r="C62" s="254" t="s">
        <v>101</v>
      </c>
      <c r="D62" s="237"/>
      <c r="E62" s="237"/>
      <c r="F62" s="237"/>
      <c r="G62" s="237"/>
      <c r="H62" s="237"/>
      <c r="I62" s="237"/>
      <c r="J62" s="237"/>
      <c r="K62" s="58">
        <v>37.85</v>
      </c>
      <c r="L62" s="238">
        <f t="shared" si="3"/>
        <v>49.0602721970188</v>
      </c>
      <c r="M62" s="58">
        <f t="shared" si="2"/>
        <v>52.0602721970188</v>
      </c>
    </row>
    <row r="63" spans="1:13" ht="12.75">
      <c r="A63" s="101">
        <v>58</v>
      </c>
      <c r="B63" s="275" t="s">
        <v>234</v>
      </c>
      <c r="C63" s="254" t="s">
        <v>209</v>
      </c>
      <c r="D63" s="237"/>
      <c r="E63" s="237"/>
      <c r="F63" s="237"/>
      <c r="G63" s="237"/>
      <c r="H63" s="237"/>
      <c r="I63" s="237"/>
      <c r="J63" s="237"/>
      <c r="K63" s="58">
        <v>37.74</v>
      </c>
      <c r="L63" s="238">
        <f t="shared" si="3"/>
        <v>48.917692806221645</v>
      </c>
      <c r="M63" s="58">
        <f t="shared" si="2"/>
        <v>51.917692806221645</v>
      </c>
    </row>
    <row r="64" spans="1:13" ht="12.75">
      <c r="A64" s="101">
        <v>59</v>
      </c>
      <c r="B64" s="275" t="s">
        <v>58</v>
      </c>
      <c r="C64" s="254" t="s">
        <v>386</v>
      </c>
      <c r="D64" s="237"/>
      <c r="E64" s="237"/>
      <c r="F64" s="237"/>
      <c r="G64" s="237"/>
      <c r="H64" s="237"/>
      <c r="I64" s="237"/>
      <c r="J64" s="237"/>
      <c r="K64" s="58">
        <v>37.66</v>
      </c>
      <c r="L64" s="238">
        <f t="shared" si="3"/>
        <v>48.813998703823714</v>
      </c>
      <c r="M64" s="58">
        <f t="shared" si="2"/>
        <v>51.813998703823714</v>
      </c>
    </row>
    <row r="65" spans="1:13" ht="12.75">
      <c r="A65" s="101">
        <v>60</v>
      </c>
      <c r="B65" s="275" t="s">
        <v>495</v>
      </c>
      <c r="C65" s="254" t="s">
        <v>219</v>
      </c>
      <c r="D65" s="237"/>
      <c r="E65" s="237"/>
      <c r="F65" s="237"/>
      <c r="G65" s="237"/>
      <c r="H65" s="237"/>
      <c r="I65" s="237"/>
      <c r="J65" s="237"/>
      <c r="K65" s="58">
        <v>37.64</v>
      </c>
      <c r="L65" s="238">
        <f t="shared" si="3"/>
        <v>48.78807517822424</v>
      </c>
      <c r="M65" s="58">
        <f t="shared" si="2"/>
        <v>51.78807517822424</v>
      </c>
    </row>
    <row r="66" spans="1:13" ht="12.75">
      <c r="A66" s="101">
        <v>61</v>
      </c>
      <c r="B66" s="274" t="s">
        <v>23</v>
      </c>
      <c r="C66" s="256" t="s">
        <v>24</v>
      </c>
      <c r="D66" s="237"/>
      <c r="E66" s="237"/>
      <c r="F66" s="237"/>
      <c r="G66" s="237"/>
      <c r="H66" s="237"/>
      <c r="I66" s="237"/>
      <c r="J66" s="237"/>
      <c r="K66" s="58">
        <v>37.41</v>
      </c>
      <c r="L66" s="238">
        <f t="shared" si="3"/>
        <v>48.489954633830195</v>
      </c>
      <c r="M66" s="58">
        <f t="shared" si="2"/>
        <v>51.489954633830195</v>
      </c>
    </row>
    <row r="67" spans="1:13" ht="12.75">
      <c r="A67" s="101">
        <v>62</v>
      </c>
      <c r="B67" s="275" t="s">
        <v>75</v>
      </c>
      <c r="C67" s="254" t="s">
        <v>40</v>
      </c>
      <c r="D67" s="237"/>
      <c r="E67" s="237"/>
      <c r="F67" s="237"/>
      <c r="G67" s="237"/>
      <c r="H67" s="237"/>
      <c r="I67" s="237"/>
      <c r="J67" s="237"/>
      <c r="K67" s="58">
        <v>37.34</v>
      </c>
      <c r="L67" s="238">
        <f t="shared" si="3"/>
        <v>48.39922229423201</v>
      </c>
      <c r="M67" s="58">
        <f t="shared" si="2"/>
        <v>51.39922229423201</v>
      </c>
    </row>
    <row r="68" spans="1:13" ht="12.75">
      <c r="A68" s="101">
        <v>63</v>
      </c>
      <c r="B68" s="274" t="s">
        <v>358</v>
      </c>
      <c r="C68" s="256" t="s">
        <v>487</v>
      </c>
      <c r="D68" s="237"/>
      <c r="E68" s="237"/>
      <c r="F68" s="237"/>
      <c r="G68" s="237"/>
      <c r="H68" s="237"/>
      <c r="I68" s="237"/>
      <c r="J68" s="237"/>
      <c r="K68" s="58">
        <v>37.14</v>
      </c>
      <c r="L68" s="238">
        <f t="shared" si="3"/>
        <v>48.139987038237194</v>
      </c>
      <c r="M68" s="58">
        <f t="shared" si="2"/>
        <v>51.139987038237194</v>
      </c>
    </row>
    <row r="69" spans="1:13" ht="12.75">
      <c r="A69" s="101">
        <v>64</v>
      </c>
      <c r="B69" s="274" t="s">
        <v>48</v>
      </c>
      <c r="C69" s="256" t="s">
        <v>62</v>
      </c>
      <c r="D69" s="237"/>
      <c r="E69" s="237"/>
      <c r="F69" s="237"/>
      <c r="G69" s="237"/>
      <c r="H69" s="237"/>
      <c r="I69" s="237"/>
      <c r="J69" s="237"/>
      <c r="K69" s="58">
        <v>36.91</v>
      </c>
      <c r="L69" s="238">
        <f t="shared" si="3"/>
        <v>47.841866493843156</v>
      </c>
      <c r="M69" s="58">
        <f t="shared" si="2"/>
        <v>50.841866493843156</v>
      </c>
    </row>
    <row r="70" spans="1:13" ht="12.75">
      <c r="A70" s="101">
        <v>65</v>
      </c>
      <c r="B70" s="275" t="s">
        <v>63</v>
      </c>
      <c r="C70" s="254" t="s">
        <v>64</v>
      </c>
      <c r="D70" s="237"/>
      <c r="E70" s="237"/>
      <c r="F70" s="237"/>
      <c r="G70" s="237"/>
      <c r="H70" s="237"/>
      <c r="I70" s="237"/>
      <c r="J70" s="237"/>
      <c r="K70" s="58">
        <v>36.8</v>
      </c>
      <c r="L70" s="238">
        <f t="shared" si="3"/>
        <v>47.699287103046004</v>
      </c>
      <c r="M70" s="58">
        <f aca="true" t="shared" si="4" ref="M70:M97">L70+L$3</f>
        <v>50.699287103046004</v>
      </c>
    </row>
    <row r="71" spans="1:13" ht="12.75">
      <c r="A71" s="101">
        <v>66</v>
      </c>
      <c r="B71" s="275" t="s">
        <v>499</v>
      </c>
      <c r="C71" s="254" t="s">
        <v>180</v>
      </c>
      <c r="D71" s="237"/>
      <c r="E71" s="237"/>
      <c r="F71" s="237"/>
      <c r="G71" s="237"/>
      <c r="H71" s="237"/>
      <c r="I71" s="237"/>
      <c r="J71" s="237"/>
      <c r="K71" s="58">
        <v>36.76</v>
      </c>
      <c r="L71" s="238">
        <f aca="true" t="shared" si="5" ref="L71:L97">(K71/K$6)*100</f>
        <v>47.64744005184704</v>
      </c>
      <c r="M71" s="58">
        <f t="shared" si="4"/>
        <v>50.64744005184704</v>
      </c>
    </row>
    <row r="72" spans="1:13" ht="12.75">
      <c r="A72" s="101">
        <v>67</v>
      </c>
      <c r="B72" s="274" t="s">
        <v>110</v>
      </c>
      <c r="C72" s="256" t="s">
        <v>111</v>
      </c>
      <c r="D72" s="237"/>
      <c r="E72" s="237"/>
      <c r="F72" s="237"/>
      <c r="G72" s="237"/>
      <c r="H72" s="237"/>
      <c r="I72" s="237"/>
      <c r="J72" s="237"/>
      <c r="K72" s="58">
        <v>36.73</v>
      </c>
      <c r="L72" s="238">
        <f t="shared" si="5"/>
        <v>47.60855476344782</v>
      </c>
      <c r="M72" s="58">
        <f t="shared" si="4"/>
        <v>50.60855476344782</v>
      </c>
    </row>
    <row r="73" spans="1:13" ht="12.75">
      <c r="A73" s="101">
        <v>68</v>
      </c>
      <c r="B73" s="274" t="s">
        <v>41</v>
      </c>
      <c r="C73" s="256" t="s">
        <v>34</v>
      </c>
      <c r="D73" s="237"/>
      <c r="E73" s="237"/>
      <c r="F73" s="237"/>
      <c r="G73" s="237"/>
      <c r="H73" s="237"/>
      <c r="I73" s="237"/>
      <c r="J73" s="237"/>
      <c r="K73" s="58">
        <v>36.63</v>
      </c>
      <c r="L73" s="238">
        <f t="shared" si="5"/>
        <v>47.47893713545042</v>
      </c>
      <c r="M73" s="58">
        <f t="shared" si="4"/>
        <v>50.47893713545042</v>
      </c>
    </row>
    <row r="74" spans="1:13" ht="12.75">
      <c r="A74" s="101">
        <v>69</v>
      </c>
      <c r="B74" s="274" t="s">
        <v>358</v>
      </c>
      <c r="C74" s="256" t="s">
        <v>43</v>
      </c>
      <c r="D74" s="237"/>
      <c r="E74" s="237"/>
      <c r="F74" s="237"/>
      <c r="G74" s="237"/>
      <c r="H74" s="237"/>
      <c r="I74" s="237"/>
      <c r="J74" s="237"/>
      <c r="K74" s="58">
        <v>36.35</v>
      </c>
      <c r="L74" s="238">
        <f t="shared" si="5"/>
        <v>47.116007777057675</v>
      </c>
      <c r="M74" s="58">
        <f t="shared" si="4"/>
        <v>50.116007777057675</v>
      </c>
    </row>
    <row r="75" spans="1:13" ht="12.75">
      <c r="A75" s="101">
        <v>70</v>
      </c>
      <c r="B75" s="274" t="s">
        <v>353</v>
      </c>
      <c r="C75" s="256" t="s">
        <v>30</v>
      </c>
      <c r="D75" s="237"/>
      <c r="E75" s="237"/>
      <c r="F75" s="237"/>
      <c r="G75" s="237"/>
      <c r="H75" s="237"/>
      <c r="I75" s="237"/>
      <c r="J75" s="237"/>
      <c r="K75" s="58">
        <v>36.17</v>
      </c>
      <c r="L75" s="238">
        <f t="shared" si="5"/>
        <v>46.88269604666234</v>
      </c>
      <c r="M75" s="58">
        <f t="shared" si="4"/>
        <v>49.88269604666234</v>
      </c>
    </row>
    <row r="76" spans="1:13" ht="12.75">
      <c r="A76" s="101">
        <v>71</v>
      </c>
      <c r="B76" s="274" t="s">
        <v>370</v>
      </c>
      <c r="C76" s="256" t="s">
        <v>146</v>
      </c>
      <c r="D76" s="237"/>
      <c r="E76" s="237"/>
      <c r="F76" s="237"/>
      <c r="G76" s="237"/>
      <c r="H76" s="237"/>
      <c r="I76" s="237"/>
      <c r="J76" s="237"/>
      <c r="K76" s="58">
        <v>36.15</v>
      </c>
      <c r="L76" s="238">
        <f t="shared" si="5"/>
        <v>46.856772521062865</v>
      </c>
      <c r="M76" s="58">
        <f t="shared" si="4"/>
        <v>49.856772521062865</v>
      </c>
    </row>
    <row r="77" spans="1:13" ht="12.75">
      <c r="A77" s="101">
        <v>72</v>
      </c>
      <c r="B77" s="275" t="s">
        <v>49</v>
      </c>
      <c r="C77" s="254" t="s">
        <v>50</v>
      </c>
      <c r="D77" s="237"/>
      <c r="E77" s="237"/>
      <c r="F77" s="237"/>
      <c r="G77" s="237"/>
      <c r="H77" s="237"/>
      <c r="I77" s="237"/>
      <c r="J77" s="237"/>
      <c r="K77" s="58">
        <v>36.06</v>
      </c>
      <c r="L77" s="238">
        <f t="shared" si="5"/>
        <v>46.7401166558652</v>
      </c>
      <c r="M77" s="58">
        <f t="shared" si="4"/>
        <v>49.7401166558652</v>
      </c>
    </row>
    <row r="78" spans="1:13" ht="12.75">
      <c r="A78" s="101">
        <v>73</v>
      </c>
      <c r="B78" s="274" t="s">
        <v>85</v>
      </c>
      <c r="C78" s="256" t="s">
        <v>24</v>
      </c>
      <c r="D78" s="237"/>
      <c r="E78" s="237"/>
      <c r="F78" s="237"/>
      <c r="G78" s="237"/>
      <c r="H78" s="237"/>
      <c r="I78" s="237"/>
      <c r="J78" s="237"/>
      <c r="K78" s="58">
        <v>35.97</v>
      </c>
      <c r="L78" s="238">
        <f t="shared" si="5"/>
        <v>46.62346079066752</v>
      </c>
      <c r="M78" s="58">
        <f t="shared" si="4"/>
        <v>49.62346079066752</v>
      </c>
    </row>
    <row r="79" spans="1:13" ht="12.75">
      <c r="A79" s="101">
        <v>74</v>
      </c>
      <c r="B79" s="274" t="s">
        <v>114</v>
      </c>
      <c r="C79" s="256" t="s">
        <v>43</v>
      </c>
      <c r="D79" s="237"/>
      <c r="E79" s="237"/>
      <c r="F79" s="237"/>
      <c r="G79" s="237"/>
      <c r="H79" s="237"/>
      <c r="I79" s="237"/>
      <c r="J79" s="237"/>
      <c r="K79" s="58">
        <v>35.94</v>
      </c>
      <c r="L79" s="238">
        <f t="shared" si="5"/>
        <v>46.5845755022683</v>
      </c>
      <c r="M79" s="58">
        <f t="shared" si="4"/>
        <v>49.5845755022683</v>
      </c>
    </row>
    <row r="80" spans="1:13" ht="12.75">
      <c r="A80" s="101">
        <v>75</v>
      </c>
      <c r="B80" s="275" t="s">
        <v>310</v>
      </c>
      <c r="C80" s="254" t="s">
        <v>134</v>
      </c>
      <c r="D80" s="237"/>
      <c r="E80" s="237"/>
      <c r="F80" s="237"/>
      <c r="G80" s="237"/>
      <c r="H80" s="237"/>
      <c r="I80" s="237"/>
      <c r="J80" s="237"/>
      <c r="K80" s="58">
        <v>35.47</v>
      </c>
      <c r="L80" s="238">
        <f t="shared" si="5"/>
        <v>45.975372650680484</v>
      </c>
      <c r="M80" s="58">
        <f t="shared" si="4"/>
        <v>48.975372650680484</v>
      </c>
    </row>
    <row r="81" spans="1:13" ht="12.75">
      <c r="A81" s="101">
        <v>76</v>
      </c>
      <c r="B81" s="275" t="s">
        <v>39</v>
      </c>
      <c r="C81" s="254" t="s">
        <v>40</v>
      </c>
      <c r="D81" s="237"/>
      <c r="E81" s="237"/>
      <c r="F81" s="237"/>
      <c r="G81" s="237"/>
      <c r="H81" s="237"/>
      <c r="I81" s="237"/>
      <c r="J81" s="237"/>
      <c r="K81" s="58">
        <v>34.89</v>
      </c>
      <c r="L81" s="238">
        <f t="shared" si="5"/>
        <v>45.22359040829553</v>
      </c>
      <c r="M81" s="58">
        <f t="shared" si="4"/>
        <v>48.22359040829553</v>
      </c>
    </row>
    <row r="82" spans="1:13" ht="12.75">
      <c r="A82" s="101">
        <v>77</v>
      </c>
      <c r="B82" s="275" t="s">
        <v>234</v>
      </c>
      <c r="C82" s="254" t="s">
        <v>67</v>
      </c>
      <c r="D82" s="237"/>
      <c r="E82" s="237"/>
      <c r="F82" s="237"/>
      <c r="G82" s="237"/>
      <c r="H82" s="237"/>
      <c r="I82" s="237"/>
      <c r="J82" s="237"/>
      <c r="K82" s="58">
        <v>34.86</v>
      </c>
      <c r="L82" s="238">
        <f t="shared" si="5"/>
        <v>45.1847051198963</v>
      </c>
      <c r="M82" s="58">
        <f t="shared" si="4"/>
        <v>48.1847051198963</v>
      </c>
    </row>
    <row r="83" spans="1:13" ht="12.75">
      <c r="A83" s="101">
        <v>78</v>
      </c>
      <c r="B83" s="274" t="s">
        <v>60</v>
      </c>
      <c r="C83" s="256" t="s">
        <v>43</v>
      </c>
      <c r="D83" s="237"/>
      <c r="E83" s="237"/>
      <c r="F83" s="237"/>
      <c r="G83" s="237"/>
      <c r="H83" s="237"/>
      <c r="I83" s="237"/>
      <c r="J83" s="237"/>
      <c r="K83" s="58">
        <v>34.75</v>
      </c>
      <c r="L83" s="238">
        <f t="shared" si="5"/>
        <v>45.042125729099155</v>
      </c>
      <c r="M83" s="58">
        <f t="shared" si="4"/>
        <v>48.042125729099155</v>
      </c>
    </row>
    <row r="84" spans="1:13" ht="12.75">
      <c r="A84" s="101">
        <v>79</v>
      </c>
      <c r="B84" s="274" t="s">
        <v>31</v>
      </c>
      <c r="C84" s="256" t="s">
        <v>125</v>
      </c>
      <c r="D84" s="237"/>
      <c r="E84" s="237"/>
      <c r="F84" s="237"/>
      <c r="G84" s="237"/>
      <c r="H84" s="237"/>
      <c r="I84" s="237"/>
      <c r="J84" s="237"/>
      <c r="K84" s="58">
        <v>32.98</v>
      </c>
      <c r="L84" s="238">
        <f t="shared" si="5"/>
        <v>42.74789371354504</v>
      </c>
      <c r="M84" s="58">
        <f t="shared" si="4"/>
        <v>45.74789371354504</v>
      </c>
    </row>
    <row r="85" spans="1:13" ht="12.75">
      <c r="A85" s="101">
        <v>80</v>
      </c>
      <c r="B85" s="274" t="s">
        <v>358</v>
      </c>
      <c r="C85" s="256" t="s">
        <v>52</v>
      </c>
      <c r="D85" s="237"/>
      <c r="E85" s="237"/>
      <c r="F85" s="237"/>
      <c r="G85" s="237"/>
      <c r="H85" s="237"/>
      <c r="I85" s="237"/>
      <c r="J85" s="237"/>
      <c r="K85" s="58">
        <v>32.28</v>
      </c>
      <c r="L85" s="238">
        <f t="shared" si="5"/>
        <v>41.840570317563184</v>
      </c>
      <c r="M85" s="58">
        <f t="shared" si="4"/>
        <v>44.840570317563184</v>
      </c>
    </row>
    <row r="86" spans="1:13" ht="12.75">
      <c r="A86" s="101">
        <v>81</v>
      </c>
      <c r="B86" s="275" t="s">
        <v>63</v>
      </c>
      <c r="C86" s="254" t="s">
        <v>106</v>
      </c>
      <c r="D86" s="237"/>
      <c r="E86" s="237"/>
      <c r="F86" s="237"/>
      <c r="G86" s="237"/>
      <c r="H86" s="237"/>
      <c r="I86" s="237"/>
      <c r="J86" s="237"/>
      <c r="K86" s="58">
        <v>31.91</v>
      </c>
      <c r="L86" s="238">
        <f t="shared" si="5"/>
        <v>41.36098509397278</v>
      </c>
      <c r="M86" s="58">
        <f t="shared" si="4"/>
        <v>44.36098509397278</v>
      </c>
    </row>
    <row r="87" spans="1:13" ht="12.75">
      <c r="A87" s="101">
        <v>82</v>
      </c>
      <c r="B87" s="275" t="s">
        <v>126</v>
      </c>
      <c r="C87" s="254" t="s">
        <v>127</v>
      </c>
      <c r="D87" s="237"/>
      <c r="E87" s="237"/>
      <c r="F87" s="237"/>
      <c r="G87" s="237"/>
      <c r="H87" s="237"/>
      <c r="I87" s="237"/>
      <c r="J87" s="237"/>
      <c r="K87" s="58">
        <v>31.86</v>
      </c>
      <c r="L87" s="238">
        <f t="shared" si="5"/>
        <v>41.29617627997407</v>
      </c>
      <c r="M87" s="58">
        <f t="shared" si="4"/>
        <v>44.29617627997407</v>
      </c>
    </row>
    <row r="88" spans="1:13" ht="12.75">
      <c r="A88" s="101">
        <v>83</v>
      </c>
      <c r="B88" s="275" t="s">
        <v>132</v>
      </c>
      <c r="C88" s="254" t="s">
        <v>40</v>
      </c>
      <c r="D88" s="237"/>
      <c r="E88" s="237"/>
      <c r="F88" s="237"/>
      <c r="G88" s="237"/>
      <c r="H88" s="237"/>
      <c r="I88" s="237"/>
      <c r="J88" s="237"/>
      <c r="K88" s="58">
        <v>31.68</v>
      </c>
      <c r="L88" s="238">
        <f t="shared" si="5"/>
        <v>41.062864549578734</v>
      </c>
      <c r="M88" s="58">
        <f t="shared" si="4"/>
        <v>44.062864549578734</v>
      </c>
    </row>
    <row r="89" spans="1:13" ht="12.75">
      <c r="A89" s="101">
        <v>84</v>
      </c>
      <c r="B89" s="275" t="s">
        <v>179</v>
      </c>
      <c r="C89" s="254" t="s">
        <v>177</v>
      </c>
      <c r="D89" s="237"/>
      <c r="E89" s="237"/>
      <c r="F89" s="237"/>
      <c r="G89" s="237"/>
      <c r="H89" s="237"/>
      <c r="I89" s="237"/>
      <c r="J89" s="237"/>
      <c r="K89" s="58">
        <v>31.09</v>
      </c>
      <c r="L89" s="238">
        <f t="shared" si="5"/>
        <v>40.29812054439403</v>
      </c>
      <c r="M89" s="58">
        <f t="shared" si="4"/>
        <v>43.29812054439403</v>
      </c>
    </row>
    <row r="90" spans="1:13" ht="12.75">
      <c r="A90" s="101">
        <v>85</v>
      </c>
      <c r="B90" s="275" t="s">
        <v>63</v>
      </c>
      <c r="C90" s="254" t="s">
        <v>306</v>
      </c>
      <c r="D90" s="237"/>
      <c r="E90" s="237"/>
      <c r="F90" s="237"/>
      <c r="G90" s="237"/>
      <c r="H90" s="237"/>
      <c r="I90" s="237"/>
      <c r="J90" s="237"/>
      <c r="K90" s="58">
        <v>31.01</v>
      </c>
      <c r="L90" s="238">
        <f t="shared" si="5"/>
        <v>40.194426441996114</v>
      </c>
      <c r="M90" s="58">
        <f t="shared" si="4"/>
        <v>43.194426441996114</v>
      </c>
    </row>
    <row r="91" spans="1:13" ht="12.75">
      <c r="A91" s="101">
        <v>86</v>
      </c>
      <c r="B91" s="275" t="s">
        <v>320</v>
      </c>
      <c r="C91" s="254" t="s">
        <v>134</v>
      </c>
      <c r="D91" s="237"/>
      <c r="E91" s="237"/>
      <c r="F91" s="237"/>
      <c r="G91" s="237"/>
      <c r="H91" s="237"/>
      <c r="I91" s="237"/>
      <c r="J91" s="237"/>
      <c r="K91" s="58">
        <v>29.92</v>
      </c>
      <c r="L91" s="238">
        <f t="shared" si="5"/>
        <v>38.781594296824366</v>
      </c>
      <c r="M91" s="58">
        <f t="shared" si="4"/>
        <v>41.781594296824366</v>
      </c>
    </row>
    <row r="92" spans="1:13" ht="12.75">
      <c r="A92" s="101">
        <v>87</v>
      </c>
      <c r="B92" s="275" t="s">
        <v>149</v>
      </c>
      <c r="C92" s="254" t="s">
        <v>150</v>
      </c>
      <c r="D92" s="237"/>
      <c r="E92" s="237"/>
      <c r="F92" s="237"/>
      <c r="G92" s="237"/>
      <c r="H92" s="237"/>
      <c r="I92" s="237"/>
      <c r="J92" s="237"/>
      <c r="K92" s="58">
        <v>28.83</v>
      </c>
      <c r="L92" s="238">
        <f t="shared" si="5"/>
        <v>37.36876215165262</v>
      </c>
      <c r="M92" s="58">
        <f t="shared" si="4"/>
        <v>40.36876215165262</v>
      </c>
    </row>
    <row r="93" spans="1:13" ht="12.75">
      <c r="A93" s="101">
        <v>88</v>
      </c>
      <c r="B93" s="274" t="s">
        <v>92</v>
      </c>
      <c r="C93" s="256" t="s">
        <v>93</v>
      </c>
      <c r="D93" s="237"/>
      <c r="E93" s="237"/>
      <c r="F93" s="237"/>
      <c r="G93" s="237"/>
      <c r="H93" s="237"/>
      <c r="I93" s="237"/>
      <c r="J93" s="237"/>
      <c r="K93" s="58">
        <v>26.33</v>
      </c>
      <c r="L93" s="238">
        <f t="shared" si="5"/>
        <v>34.12832145171743</v>
      </c>
      <c r="M93" s="58">
        <f t="shared" si="4"/>
        <v>37.12832145171743</v>
      </c>
    </row>
    <row r="94" spans="1:13" ht="12.75">
      <c r="A94" s="101">
        <v>89</v>
      </c>
      <c r="B94" s="274" t="s">
        <v>94</v>
      </c>
      <c r="C94" s="256" t="s">
        <v>18</v>
      </c>
      <c r="D94" s="237"/>
      <c r="E94" s="237"/>
      <c r="F94" s="237"/>
      <c r="G94" s="237"/>
      <c r="H94" s="237"/>
      <c r="I94" s="237"/>
      <c r="J94" s="237"/>
      <c r="K94" s="58">
        <v>26.09</v>
      </c>
      <c r="L94" s="238">
        <f t="shared" si="5"/>
        <v>33.817239144523654</v>
      </c>
      <c r="M94" s="58">
        <f t="shared" si="4"/>
        <v>36.817239144523654</v>
      </c>
    </row>
    <row r="95" spans="1:13" ht="12.75">
      <c r="A95" s="101">
        <v>90</v>
      </c>
      <c r="B95" s="274" t="s">
        <v>23</v>
      </c>
      <c r="C95" s="256" t="s">
        <v>371</v>
      </c>
      <c r="D95" s="237"/>
      <c r="E95" s="237"/>
      <c r="F95" s="237"/>
      <c r="G95" s="237"/>
      <c r="H95" s="237"/>
      <c r="I95" s="237"/>
      <c r="J95" s="237"/>
      <c r="K95" s="58">
        <v>24.74</v>
      </c>
      <c r="L95" s="238">
        <f t="shared" si="5"/>
        <v>32.067401166558646</v>
      </c>
      <c r="M95" s="58">
        <f t="shared" si="4"/>
        <v>35.067401166558646</v>
      </c>
    </row>
    <row r="96" spans="1:13" ht="12.75">
      <c r="A96" s="101">
        <v>91</v>
      </c>
      <c r="B96" s="274" t="s">
        <v>25</v>
      </c>
      <c r="C96" s="256" t="s">
        <v>98</v>
      </c>
      <c r="D96" s="237"/>
      <c r="E96" s="237"/>
      <c r="F96" s="237"/>
      <c r="G96" s="237"/>
      <c r="H96" s="237"/>
      <c r="I96" s="237"/>
      <c r="J96" s="237"/>
      <c r="K96" s="58">
        <v>13.97</v>
      </c>
      <c r="L96" s="238">
        <f t="shared" si="5"/>
        <v>18.107582631237847</v>
      </c>
      <c r="M96" s="58">
        <f t="shared" si="4"/>
        <v>21.107582631237847</v>
      </c>
    </row>
    <row r="97" spans="1:13" ht="12.75">
      <c r="A97" s="101">
        <v>92</v>
      </c>
      <c r="B97" s="274" t="s">
        <v>53</v>
      </c>
      <c r="C97" s="256" t="s">
        <v>199</v>
      </c>
      <c r="D97" s="237"/>
      <c r="E97" s="237"/>
      <c r="F97" s="237"/>
      <c r="G97" s="237"/>
      <c r="H97" s="237"/>
      <c r="I97" s="237"/>
      <c r="J97" s="237"/>
      <c r="K97" s="58">
        <v>11.64</v>
      </c>
      <c r="L97" s="238">
        <f t="shared" si="5"/>
        <v>15.08749189889825</v>
      </c>
      <c r="M97" s="58">
        <f t="shared" si="4"/>
        <v>18.08749189889825</v>
      </c>
    </row>
  </sheetData>
  <mergeCells count="6">
    <mergeCell ref="A1:M1"/>
    <mergeCell ref="A2:B2"/>
    <mergeCell ref="G2:H2"/>
    <mergeCell ref="A3:B3"/>
    <mergeCell ref="F3:H4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2"/>
  <sheetViews>
    <sheetView zoomScale="130" zoomScaleNormal="130" workbookViewId="0" topLeftCell="A79">
      <selection activeCell="K4" sqref="K4:K9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375" style="0" customWidth="1"/>
    <col min="4" max="8" width="7.75390625" style="0" customWidth="1"/>
    <col min="9" max="9" width="7.625" style="0" customWidth="1"/>
    <col min="10" max="10" width="8.125" style="0" customWidth="1"/>
    <col min="11" max="11" width="8.375" style="0" customWidth="1"/>
  </cols>
  <sheetData>
    <row r="1" spans="1:11" ht="27">
      <c r="A1" s="363" t="s">
        <v>421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2.75">
      <c r="A2" s="373"/>
      <c r="B2" s="373"/>
      <c r="C2" s="373"/>
      <c r="D2" s="243"/>
      <c r="E2" s="243"/>
      <c r="F2" s="243"/>
      <c r="G2" s="243"/>
      <c r="H2" s="373"/>
      <c r="I2" s="373"/>
      <c r="J2" s="373"/>
      <c r="K2" s="373"/>
    </row>
    <row r="3" spans="1:11" ht="12.75">
      <c r="A3" s="97" t="s">
        <v>346</v>
      </c>
      <c r="B3" s="97" t="s">
        <v>347</v>
      </c>
      <c r="C3" s="97" t="s">
        <v>348</v>
      </c>
      <c r="D3" s="100" t="s">
        <v>423</v>
      </c>
      <c r="E3" s="100" t="s">
        <v>424</v>
      </c>
      <c r="F3" s="100" t="s">
        <v>425</v>
      </c>
      <c r="G3" s="100" t="s">
        <v>426</v>
      </c>
      <c r="H3" s="100" t="s">
        <v>427</v>
      </c>
      <c r="I3" s="100" t="s">
        <v>428</v>
      </c>
      <c r="J3" s="100" t="s">
        <v>430</v>
      </c>
      <c r="K3" s="100" t="s">
        <v>1</v>
      </c>
    </row>
    <row r="4" spans="1:11" ht="12.75">
      <c r="A4" s="101">
        <v>1</v>
      </c>
      <c r="B4" s="270" t="s">
        <v>159</v>
      </c>
      <c r="C4" s="271" t="s">
        <v>43</v>
      </c>
      <c r="D4" s="237">
        <v>11.22</v>
      </c>
      <c r="E4" s="237">
        <v>14.2</v>
      </c>
      <c r="F4" s="237">
        <v>9.97</v>
      </c>
      <c r="G4" s="237">
        <v>12.26</v>
      </c>
      <c r="H4" s="237">
        <v>14.1</v>
      </c>
      <c r="I4" s="237">
        <v>12.08</v>
      </c>
      <c r="J4" s="237">
        <v>3.32</v>
      </c>
      <c r="K4" s="58">
        <f aca="true" t="shared" si="0" ref="K4:K35">SUM(D4:J4)</f>
        <v>77.14999999999999</v>
      </c>
    </row>
    <row r="5" spans="1:11" ht="12.75">
      <c r="A5" s="101">
        <v>2</v>
      </c>
      <c r="B5" s="270" t="s">
        <v>105</v>
      </c>
      <c r="C5" s="271" t="s">
        <v>43</v>
      </c>
      <c r="D5" s="237">
        <v>9.4</v>
      </c>
      <c r="E5" s="237">
        <v>8.59</v>
      </c>
      <c r="F5" s="237">
        <v>7.28</v>
      </c>
      <c r="G5" s="237">
        <v>10.55</v>
      </c>
      <c r="H5" s="237">
        <v>10.18</v>
      </c>
      <c r="I5" s="237">
        <v>7.36</v>
      </c>
      <c r="J5" s="237">
        <v>2.98</v>
      </c>
      <c r="K5" s="58">
        <f t="shared" si="0"/>
        <v>56.34</v>
      </c>
    </row>
    <row r="6" spans="1:11" ht="12.75">
      <c r="A6" s="101">
        <v>3</v>
      </c>
      <c r="B6" s="270" t="s">
        <v>369</v>
      </c>
      <c r="C6" s="271" t="s">
        <v>171</v>
      </c>
      <c r="D6" s="237">
        <v>8.42</v>
      </c>
      <c r="E6" s="237">
        <v>8</v>
      </c>
      <c r="F6" s="237">
        <v>6.87</v>
      </c>
      <c r="G6" s="237">
        <v>8.53</v>
      </c>
      <c r="H6" s="237">
        <v>9.28</v>
      </c>
      <c r="I6" s="237">
        <v>7.63</v>
      </c>
      <c r="J6" s="237">
        <v>3.12</v>
      </c>
      <c r="K6" s="58">
        <f t="shared" si="0"/>
        <v>51.85</v>
      </c>
    </row>
    <row r="7" spans="1:11" ht="12.75">
      <c r="A7" s="101">
        <v>4</v>
      </c>
      <c r="B7" s="270" t="s">
        <v>161</v>
      </c>
      <c r="C7" s="271" t="s">
        <v>20</v>
      </c>
      <c r="D7" s="237">
        <v>7.64</v>
      </c>
      <c r="E7" s="237">
        <v>8.53</v>
      </c>
      <c r="F7" s="237">
        <v>6.07</v>
      </c>
      <c r="G7" s="237">
        <v>8.46</v>
      </c>
      <c r="H7" s="237">
        <v>9.35</v>
      </c>
      <c r="I7" s="237">
        <v>8.72</v>
      </c>
      <c r="J7" s="237">
        <v>2.62</v>
      </c>
      <c r="K7" s="58">
        <f t="shared" si="0"/>
        <v>51.38999999999999</v>
      </c>
    </row>
    <row r="8" spans="1:11" ht="12.75">
      <c r="A8" s="101">
        <v>5</v>
      </c>
      <c r="B8" s="270" t="s">
        <v>105</v>
      </c>
      <c r="C8" s="271" t="s">
        <v>36</v>
      </c>
      <c r="D8" s="237">
        <v>8.99</v>
      </c>
      <c r="E8" s="237">
        <v>7.39</v>
      </c>
      <c r="F8" s="237">
        <v>7</v>
      </c>
      <c r="G8" s="237">
        <v>8.83</v>
      </c>
      <c r="H8" s="237">
        <v>11.14</v>
      </c>
      <c r="I8" s="237">
        <v>6.25</v>
      </c>
      <c r="J8" s="237">
        <v>1.58</v>
      </c>
      <c r="K8" s="58">
        <f t="shared" si="0"/>
        <v>51.18</v>
      </c>
    </row>
    <row r="9" spans="1:11" ht="12.75">
      <c r="A9" s="101">
        <v>6</v>
      </c>
      <c r="B9" s="270" t="s">
        <v>115</v>
      </c>
      <c r="C9" s="271" t="s">
        <v>18</v>
      </c>
      <c r="D9" s="237">
        <v>9.42</v>
      </c>
      <c r="E9" s="237">
        <v>7.88</v>
      </c>
      <c r="F9" s="237">
        <v>6.02</v>
      </c>
      <c r="G9" s="237">
        <v>8.03</v>
      </c>
      <c r="H9" s="237">
        <v>8.03</v>
      </c>
      <c r="I9" s="237">
        <v>7.6</v>
      </c>
      <c r="J9" s="237">
        <v>3.55</v>
      </c>
      <c r="K9" s="58">
        <f t="shared" si="0"/>
        <v>50.53</v>
      </c>
    </row>
    <row r="10" spans="1:11" ht="12.75">
      <c r="A10" s="101">
        <v>7</v>
      </c>
      <c r="B10" s="270" t="s">
        <v>105</v>
      </c>
      <c r="C10" s="271" t="s">
        <v>137</v>
      </c>
      <c r="D10" s="237">
        <v>9.3</v>
      </c>
      <c r="E10" s="237">
        <v>7.07</v>
      </c>
      <c r="F10" s="237">
        <v>6.45</v>
      </c>
      <c r="G10" s="237">
        <v>8.88</v>
      </c>
      <c r="H10" s="237">
        <v>8.71</v>
      </c>
      <c r="I10" s="237">
        <v>7.24</v>
      </c>
      <c r="J10" s="237">
        <v>2.83</v>
      </c>
      <c r="K10" s="58">
        <f t="shared" si="0"/>
        <v>50.480000000000004</v>
      </c>
    </row>
    <row r="11" spans="1:11" ht="12.75">
      <c r="A11" s="101">
        <v>8</v>
      </c>
      <c r="B11" s="270" t="s">
        <v>124</v>
      </c>
      <c r="C11" s="271" t="s">
        <v>91</v>
      </c>
      <c r="D11" s="237">
        <v>8.85</v>
      </c>
      <c r="E11" s="237">
        <v>7.32</v>
      </c>
      <c r="F11" s="237">
        <v>6.53</v>
      </c>
      <c r="G11" s="237">
        <v>8.39</v>
      </c>
      <c r="H11" s="237">
        <v>9.63</v>
      </c>
      <c r="I11" s="237">
        <v>6.94</v>
      </c>
      <c r="J11" s="237">
        <v>2.48</v>
      </c>
      <c r="K11" s="58">
        <f t="shared" si="0"/>
        <v>50.14</v>
      </c>
    </row>
    <row r="12" spans="1:11" ht="12.75">
      <c r="A12" s="101">
        <v>9</v>
      </c>
      <c r="B12" s="270" t="s">
        <v>502</v>
      </c>
      <c r="C12" s="271" t="s">
        <v>55</v>
      </c>
      <c r="D12" s="237">
        <v>8.52</v>
      </c>
      <c r="E12" s="237">
        <v>7.03</v>
      </c>
      <c r="F12" s="237">
        <v>5.93</v>
      </c>
      <c r="G12" s="237">
        <v>8.84</v>
      </c>
      <c r="H12" s="237">
        <v>9.55</v>
      </c>
      <c r="I12" s="237">
        <v>6.1</v>
      </c>
      <c r="J12" s="237">
        <v>3.63</v>
      </c>
      <c r="K12" s="58">
        <f t="shared" si="0"/>
        <v>49.60000000000001</v>
      </c>
    </row>
    <row r="13" spans="1:11" ht="12.75">
      <c r="A13" s="101">
        <v>10</v>
      </c>
      <c r="B13" s="270" t="s">
        <v>249</v>
      </c>
      <c r="C13" s="271" t="s">
        <v>91</v>
      </c>
      <c r="D13" s="237">
        <v>9.8</v>
      </c>
      <c r="E13" s="237">
        <v>7.33</v>
      </c>
      <c r="F13" s="237">
        <v>6.64</v>
      </c>
      <c r="G13" s="237">
        <v>8.77</v>
      </c>
      <c r="H13" s="237">
        <v>7.82</v>
      </c>
      <c r="I13" s="237">
        <v>5.79</v>
      </c>
      <c r="J13" s="237">
        <v>3.17</v>
      </c>
      <c r="K13" s="58">
        <f t="shared" si="0"/>
        <v>49.32000000000001</v>
      </c>
    </row>
    <row r="14" spans="1:11" ht="12.75">
      <c r="A14" s="101">
        <v>11</v>
      </c>
      <c r="B14" s="270" t="s">
        <v>92</v>
      </c>
      <c r="C14" s="271" t="s">
        <v>79</v>
      </c>
      <c r="D14" s="237">
        <v>8.52</v>
      </c>
      <c r="E14" s="237">
        <v>7.14</v>
      </c>
      <c r="F14" s="237">
        <v>6.64</v>
      </c>
      <c r="G14" s="237">
        <v>7.55</v>
      </c>
      <c r="H14" s="237">
        <v>8.48</v>
      </c>
      <c r="I14" s="237">
        <v>7.23</v>
      </c>
      <c r="J14" s="237">
        <v>2.48</v>
      </c>
      <c r="K14" s="58">
        <f t="shared" si="0"/>
        <v>48.04</v>
      </c>
    </row>
    <row r="15" spans="1:11" ht="13.5" thickBot="1">
      <c r="A15" s="278">
        <v>12</v>
      </c>
      <c r="B15" s="272" t="s">
        <v>71</v>
      </c>
      <c r="C15" s="273" t="s">
        <v>36</v>
      </c>
      <c r="D15" s="239">
        <v>8.87</v>
      </c>
      <c r="E15" s="239">
        <v>7.75</v>
      </c>
      <c r="F15" s="239">
        <v>7.14</v>
      </c>
      <c r="G15" s="239">
        <v>8.42</v>
      </c>
      <c r="H15" s="239">
        <v>7.9</v>
      </c>
      <c r="I15" s="239">
        <v>6.16</v>
      </c>
      <c r="J15" s="239">
        <v>1.66</v>
      </c>
      <c r="K15" s="65">
        <f t="shared" si="0"/>
        <v>47.89999999999999</v>
      </c>
    </row>
    <row r="16" spans="1:11" ht="12.75">
      <c r="A16" s="80">
        <v>13</v>
      </c>
      <c r="B16" s="276" t="s">
        <v>66</v>
      </c>
      <c r="C16" s="277" t="s">
        <v>67</v>
      </c>
      <c r="D16" s="241">
        <v>7.25</v>
      </c>
      <c r="E16" s="241">
        <v>5.66</v>
      </c>
      <c r="F16" s="241">
        <v>7.31</v>
      </c>
      <c r="G16" s="241">
        <v>8.13</v>
      </c>
      <c r="H16" s="241">
        <v>8.13</v>
      </c>
      <c r="I16" s="241">
        <v>7.96</v>
      </c>
      <c r="J16" s="241">
        <v>2.57</v>
      </c>
      <c r="K16" s="52">
        <f t="shared" si="0"/>
        <v>47.010000000000005</v>
      </c>
    </row>
    <row r="17" spans="1:11" ht="12.75">
      <c r="A17" s="101">
        <v>14</v>
      </c>
      <c r="B17" s="274" t="s">
        <v>501</v>
      </c>
      <c r="C17" s="256" t="s">
        <v>18</v>
      </c>
      <c r="D17" s="237">
        <v>8.17</v>
      </c>
      <c r="E17" s="237">
        <v>6.69</v>
      </c>
      <c r="F17" s="237">
        <v>6.74</v>
      </c>
      <c r="G17" s="237">
        <v>8.38</v>
      </c>
      <c r="H17" s="237">
        <v>8.17</v>
      </c>
      <c r="I17" s="237">
        <v>5.61</v>
      </c>
      <c r="J17" s="237">
        <v>3</v>
      </c>
      <c r="K17" s="58">
        <f t="shared" si="0"/>
        <v>46.760000000000005</v>
      </c>
    </row>
    <row r="18" spans="1:11" ht="12.75">
      <c r="A18" s="101">
        <v>15</v>
      </c>
      <c r="B18" s="274" t="s">
        <v>159</v>
      </c>
      <c r="C18" s="256" t="s">
        <v>506</v>
      </c>
      <c r="D18" s="237">
        <v>8.44</v>
      </c>
      <c r="E18" s="237">
        <v>6.85</v>
      </c>
      <c r="F18" s="237">
        <v>5.85</v>
      </c>
      <c r="G18" s="237">
        <v>8.2</v>
      </c>
      <c r="H18" s="237">
        <v>8.51</v>
      </c>
      <c r="I18" s="237">
        <v>6.04</v>
      </c>
      <c r="J18" s="237">
        <v>2.86</v>
      </c>
      <c r="K18" s="58">
        <f t="shared" si="0"/>
        <v>46.75</v>
      </c>
    </row>
    <row r="19" spans="1:11" ht="12.75">
      <c r="A19" s="101">
        <v>16</v>
      </c>
      <c r="B19" s="274" t="s">
        <v>170</v>
      </c>
      <c r="C19" s="256" t="s">
        <v>503</v>
      </c>
      <c r="D19" s="237">
        <v>8.6</v>
      </c>
      <c r="E19" s="237">
        <v>6.55</v>
      </c>
      <c r="F19" s="237">
        <v>6.62</v>
      </c>
      <c r="G19" s="237">
        <v>7.98</v>
      </c>
      <c r="H19" s="237">
        <v>7.83</v>
      </c>
      <c r="I19" s="237">
        <v>6.51</v>
      </c>
      <c r="J19" s="237">
        <v>2.5</v>
      </c>
      <c r="K19" s="58">
        <f t="shared" si="0"/>
        <v>46.589999999999996</v>
      </c>
    </row>
    <row r="20" spans="1:11" ht="12.75">
      <c r="A20" s="101">
        <v>17</v>
      </c>
      <c r="B20" s="274" t="s">
        <v>35</v>
      </c>
      <c r="C20" s="256" t="s">
        <v>36</v>
      </c>
      <c r="D20" s="237">
        <v>7.87</v>
      </c>
      <c r="E20" s="237">
        <v>7.08</v>
      </c>
      <c r="F20" s="237">
        <v>6.59</v>
      </c>
      <c r="G20" s="237">
        <v>7.8</v>
      </c>
      <c r="H20" s="237">
        <v>7.35</v>
      </c>
      <c r="I20" s="237">
        <v>6.84</v>
      </c>
      <c r="J20" s="237">
        <v>3.01</v>
      </c>
      <c r="K20" s="58">
        <f t="shared" si="0"/>
        <v>46.54</v>
      </c>
    </row>
    <row r="21" spans="1:11" ht="12.75">
      <c r="A21" s="101">
        <v>18</v>
      </c>
      <c r="B21" s="274" t="s">
        <v>33</v>
      </c>
      <c r="C21" s="256" t="s">
        <v>34</v>
      </c>
      <c r="D21" s="237">
        <v>7.84</v>
      </c>
      <c r="E21" s="237">
        <v>6.19</v>
      </c>
      <c r="F21" s="237">
        <v>6.92</v>
      </c>
      <c r="G21" s="237">
        <v>8.18</v>
      </c>
      <c r="H21" s="237">
        <v>7.6</v>
      </c>
      <c r="I21" s="237">
        <v>6.24</v>
      </c>
      <c r="J21" s="237">
        <v>2.46</v>
      </c>
      <c r="K21" s="58">
        <f t="shared" si="0"/>
        <v>45.43000000000001</v>
      </c>
    </row>
    <row r="22" spans="1:11" ht="12.75">
      <c r="A22" s="101">
        <v>19</v>
      </c>
      <c r="B22" s="274" t="s">
        <v>27</v>
      </c>
      <c r="C22" s="256" t="s">
        <v>28</v>
      </c>
      <c r="D22" s="237">
        <v>7.86</v>
      </c>
      <c r="E22" s="237">
        <v>7.1</v>
      </c>
      <c r="F22" s="237">
        <v>5.09</v>
      </c>
      <c r="G22" s="237">
        <v>7.41</v>
      </c>
      <c r="H22" s="237">
        <v>8.5</v>
      </c>
      <c r="I22" s="237">
        <v>6.4</v>
      </c>
      <c r="J22" s="237">
        <v>2.75</v>
      </c>
      <c r="K22" s="58">
        <f t="shared" si="0"/>
        <v>45.11</v>
      </c>
    </row>
    <row r="23" spans="1:11" ht="12.75">
      <c r="A23" s="101">
        <v>20</v>
      </c>
      <c r="B23" s="274" t="s">
        <v>25</v>
      </c>
      <c r="C23" s="256" t="s">
        <v>26</v>
      </c>
      <c r="D23" s="237">
        <v>7.95</v>
      </c>
      <c r="E23" s="237">
        <v>6.12</v>
      </c>
      <c r="F23" s="237">
        <v>5.97</v>
      </c>
      <c r="G23" s="237">
        <v>8.08</v>
      </c>
      <c r="H23" s="237">
        <v>8.49</v>
      </c>
      <c r="I23" s="237">
        <v>5.43</v>
      </c>
      <c r="J23" s="237">
        <v>3.01</v>
      </c>
      <c r="K23" s="58">
        <f t="shared" si="0"/>
        <v>45.05</v>
      </c>
    </row>
    <row r="24" spans="1:11" ht="12.75">
      <c r="A24" s="101">
        <v>21</v>
      </c>
      <c r="B24" s="274" t="s">
        <v>352</v>
      </c>
      <c r="C24" s="256" t="s">
        <v>43</v>
      </c>
      <c r="D24" s="237">
        <v>8.2</v>
      </c>
      <c r="E24" s="237">
        <v>6.92</v>
      </c>
      <c r="F24" s="237">
        <v>5.53</v>
      </c>
      <c r="G24" s="237">
        <v>6.89</v>
      </c>
      <c r="H24" s="237">
        <v>8.23</v>
      </c>
      <c r="I24" s="237">
        <v>6.13</v>
      </c>
      <c r="J24" s="237">
        <v>2.98</v>
      </c>
      <c r="K24" s="58">
        <f t="shared" si="0"/>
        <v>44.879999999999995</v>
      </c>
    </row>
    <row r="25" spans="1:11" ht="12.75">
      <c r="A25" s="101">
        <v>22</v>
      </c>
      <c r="B25" s="274" t="s">
        <v>105</v>
      </c>
      <c r="C25" s="256" t="s">
        <v>199</v>
      </c>
      <c r="D25" s="237">
        <v>8.15</v>
      </c>
      <c r="E25" s="237">
        <v>6.12</v>
      </c>
      <c r="F25" s="237">
        <v>5.91</v>
      </c>
      <c r="G25" s="237">
        <v>7.52</v>
      </c>
      <c r="H25" s="237">
        <v>8.49</v>
      </c>
      <c r="I25" s="237">
        <v>5.67</v>
      </c>
      <c r="J25" s="237">
        <v>2.53</v>
      </c>
      <c r="K25" s="58">
        <f t="shared" si="0"/>
        <v>44.39</v>
      </c>
    </row>
    <row r="26" spans="1:11" ht="12.75">
      <c r="A26" s="101">
        <v>23</v>
      </c>
      <c r="B26" s="274" t="s">
        <v>70</v>
      </c>
      <c r="C26" s="256" t="s">
        <v>43</v>
      </c>
      <c r="D26" s="237">
        <v>8.13</v>
      </c>
      <c r="E26" s="237">
        <v>6.75</v>
      </c>
      <c r="F26" s="237">
        <v>5.99</v>
      </c>
      <c r="G26" s="237">
        <v>7.61</v>
      </c>
      <c r="H26" s="237">
        <v>7.16</v>
      </c>
      <c r="I26" s="237">
        <v>6.29</v>
      </c>
      <c r="J26" s="237">
        <v>2.13</v>
      </c>
      <c r="K26" s="58">
        <f t="shared" si="0"/>
        <v>44.06</v>
      </c>
    </row>
    <row r="27" spans="1:11" ht="12.75">
      <c r="A27" s="101">
        <v>24</v>
      </c>
      <c r="B27" s="275" t="s">
        <v>44</v>
      </c>
      <c r="C27" s="254" t="s">
        <v>385</v>
      </c>
      <c r="D27" s="237">
        <v>7.73</v>
      </c>
      <c r="E27" s="237">
        <v>6.47</v>
      </c>
      <c r="F27" s="237">
        <v>5.18</v>
      </c>
      <c r="G27" s="237">
        <v>7.76</v>
      </c>
      <c r="H27" s="237">
        <v>8.05</v>
      </c>
      <c r="I27" s="237">
        <v>6.4</v>
      </c>
      <c r="J27" s="237">
        <v>1.93</v>
      </c>
      <c r="K27" s="58">
        <f t="shared" si="0"/>
        <v>43.519999999999996</v>
      </c>
    </row>
    <row r="28" spans="1:11" ht="12.75">
      <c r="A28" s="101">
        <v>25</v>
      </c>
      <c r="B28" s="274" t="s">
        <v>76</v>
      </c>
      <c r="C28" s="256" t="s">
        <v>77</v>
      </c>
      <c r="D28" s="237">
        <v>8.16</v>
      </c>
      <c r="E28" s="237">
        <v>6.34</v>
      </c>
      <c r="F28" s="237">
        <v>6.15</v>
      </c>
      <c r="G28" s="237">
        <v>7.18</v>
      </c>
      <c r="H28" s="237">
        <v>7.92</v>
      </c>
      <c r="I28" s="237">
        <v>5.5</v>
      </c>
      <c r="J28" s="237">
        <v>2.22</v>
      </c>
      <c r="K28" s="58">
        <f t="shared" si="0"/>
        <v>43.47</v>
      </c>
    </row>
    <row r="29" spans="1:11" ht="12.75">
      <c r="A29" s="101">
        <v>26</v>
      </c>
      <c r="B29" s="274" t="s">
        <v>27</v>
      </c>
      <c r="C29" s="256" t="s">
        <v>24</v>
      </c>
      <c r="D29" s="237">
        <v>6.09</v>
      </c>
      <c r="E29" s="237">
        <v>6.73</v>
      </c>
      <c r="F29" s="237">
        <v>5.66</v>
      </c>
      <c r="G29" s="237">
        <v>7.03</v>
      </c>
      <c r="H29" s="237">
        <v>7.58</v>
      </c>
      <c r="I29" s="237">
        <v>7.23</v>
      </c>
      <c r="J29" s="237">
        <v>2.96</v>
      </c>
      <c r="K29" s="58">
        <f t="shared" si="0"/>
        <v>43.28000000000001</v>
      </c>
    </row>
    <row r="30" spans="1:11" ht="12.75">
      <c r="A30" s="101">
        <v>27</v>
      </c>
      <c r="B30" s="274" t="s">
        <v>65</v>
      </c>
      <c r="C30" s="256" t="s">
        <v>43</v>
      </c>
      <c r="D30" s="237">
        <v>7.22</v>
      </c>
      <c r="E30" s="237">
        <v>6.65</v>
      </c>
      <c r="F30" s="237">
        <v>6.02</v>
      </c>
      <c r="G30" s="237">
        <v>6.88</v>
      </c>
      <c r="H30" s="237">
        <v>7.32</v>
      </c>
      <c r="I30" s="237">
        <v>6.47</v>
      </c>
      <c r="J30" s="237">
        <v>2.67</v>
      </c>
      <c r="K30" s="58">
        <f t="shared" si="0"/>
        <v>43.230000000000004</v>
      </c>
    </row>
    <row r="31" spans="1:11" ht="12.75">
      <c r="A31" s="101">
        <v>28</v>
      </c>
      <c r="B31" s="274" t="s">
        <v>352</v>
      </c>
      <c r="C31" s="256" t="s">
        <v>18</v>
      </c>
      <c r="D31" s="237">
        <v>7.85</v>
      </c>
      <c r="E31" s="237">
        <v>6.32</v>
      </c>
      <c r="F31" s="237">
        <v>5.4</v>
      </c>
      <c r="G31" s="237">
        <v>7.3</v>
      </c>
      <c r="H31" s="237">
        <v>8.05</v>
      </c>
      <c r="I31" s="237">
        <v>5.5</v>
      </c>
      <c r="J31" s="237">
        <v>2.44</v>
      </c>
      <c r="K31" s="58">
        <f t="shared" si="0"/>
        <v>42.86</v>
      </c>
    </row>
    <row r="32" spans="1:11" ht="12.75">
      <c r="A32" s="101">
        <v>29</v>
      </c>
      <c r="B32" s="274" t="s">
        <v>53</v>
      </c>
      <c r="C32" s="256" t="s">
        <v>414</v>
      </c>
      <c r="D32" s="237">
        <v>7.77</v>
      </c>
      <c r="E32" s="237">
        <v>6.76</v>
      </c>
      <c r="F32" s="237">
        <v>5.92</v>
      </c>
      <c r="G32" s="237">
        <v>6.98</v>
      </c>
      <c r="H32" s="237">
        <v>7.8</v>
      </c>
      <c r="I32" s="237">
        <v>5.51</v>
      </c>
      <c r="J32" s="237">
        <v>2.1</v>
      </c>
      <c r="K32" s="58">
        <f t="shared" si="0"/>
        <v>42.839999999999996</v>
      </c>
    </row>
    <row r="33" spans="1:11" ht="12.75">
      <c r="A33" s="101">
        <v>30</v>
      </c>
      <c r="B33" s="275" t="s">
        <v>132</v>
      </c>
      <c r="C33" s="254" t="s">
        <v>50</v>
      </c>
      <c r="D33" s="237">
        <v>6.5</v>
      </c>
      <c r="E33" s="237">
        <v>5.4</v>
      </c>
      <c r="F33" s="237">
        <v>5.58</v>
      </c>
      <c r="G33" s="237">
        <v>8.45</v>
      </c>
      <c r="H33" s="237">
        <v>7.68</v>
      </c>
      <c r="I33" s="237">
        <v>5.56</v>
      </c>
      <c r="J33" s="237">
        <v>2.69</v>
      </c>
      <c r="K33" s="58">
        <f t="shared" si="0"/>
        <v>41.86</v>
      </c>
    </row>
    <row r="34" spans="1:11" ht="12.75">
      <c r="A34" s="101">
        <v>31</v>
      </c>
      <c r="B34" s="275" t="s">
        <v>95</v>
      </c>
      <c r="C34" s="254" t="s">
        <v>275</v>
      </c>
      <c r="D34" s="237">
        <v>7.42</v>
      </c>
      <c r="E34" s="237">
        <v>5.98</v>
      </c>
      <c r="F34" s="237">
        <v>5.49</v>
      </c>
      <c r="G34" s="237">
        <v>7.89</v>
      </c>
      <c r="H34" s="237">
        <v>7</v>
      </c>
      <c r="I34" s="237">
        <v>6.01</v>
      </c>
      <c r="J34" s="237">
        <v>1.94</v>
      </c>
      <c r="K34" s="58">
        <f t="shared" si="0"/>
        <v>41.73</v>
      </c>
    </row>
    <row r="35" spans="1:11" ht="12.75">
      <c r="A35" s="101">
        <v>32</v>
      </c>
      <c r="B35" s="274" t="s">
        <v>500</v>
      </c>
      <c r="C35" s="256" t="s">
        <v>24</v>
      </c>
      <c r="D35" s="237">
        <v>8.45</v>
      </c>
      <c r="E35" s="237">
        <v>5.93</v>
      </c>
      <c r="F35" s="237">
        <v>5.91</v>
      </c>
      <c r="G35" s="237">
        <v>6.78</v>
      </c>
      <c r="H35" s="237">
        <v>7.55</v>
      </c>
      <c r="I35" s="237">
        <v>4.49</v>
      </c>
      <c r="J35" s="237">
        <v>2.59</v>
      </c>
      <c r="K35" s="58">
        <f t="shared" si="0"/>
        <v>41.7</v>
      </c>
    </row>
    <row r="36" spans="1:11" ht="12.75">
      <c r="A36" s="101">
        <v>33</v>
      </c>
      <c r="B36" s="274" t="s">
        <v>123</v>
      </c>
      <c r="C36" s="256" t="s">
        <v>304</v>
      </c>
      <c r="D36" s="237">
        <v>7.39</v>
      </c>
      <c r="E36" s="237">
        <v>6.28</v>
      </c>
      <c r="F36" s="237">
        <v>5.9</v>
      </c>
      <c r="G36" s="237">
        <v>6.96</v>
      </c>
      <c r="H36" s="237">
        <v>6.86</v>
      </c>
      <c r="I36" s="237">
        <v>6.72</v>
      </c>
      <c r="J36" s="237">
        <v>1.52</v>
      </c>
      <c r="K36" s="58">
        <f aca="true" t="shared" si="1" ref="K36:K67">SUM(D36:J36)</f>
        <v>41.63</v>
      </c>
    </row>
    <row r="37" spans="1:11" ht="12.75">
      <c r="A37" s="101">
        <v>34</v>
      </c>
      <c r="B37" s="274" t="s">
        <v>31</v>
      </c>
      <c r="C37" s="256" t="s">
        <v>32</v>
      </c>
      <c r="D37" s="237">
        <v>6.67</v>
      </c>
      <c r="E37" s="237">
        <v>6.58</v>
      </c>
      <c r="F37" s="237">
        <v>4.94</v>
      </c>
      <c r="G37" s="237">
        <v>6.93</v>
      </c>
      <c r="H37" s="237">
        <v>6.91</v>
      </c>
      <c r="I37" s="237">
        <v>6.55</v>
      </c>
      <c r="J37" s="237">
        <v>2.71</v>
      </c>
      <c r="K37" s="58">
        <f t="shared" si="1"/>
        <v>41.29</v>
      </c>
    </row>
    <row r="38" spans="1:11" ht="12.75">
      <c r="A38" s="101">
        <v>35</v>
      </c>
      <c r="B38" s="274" t="s">
        <v>94</v>
      </c>
      <c r="C38" s="256" t="s">
        <v>36</v>
      </c>
      <c r="D38" s="237">
        <v>7.43</v>
      </c>
      <c r="E38" s="237">
        <v>6.34</v>
      </c>
      <c r="F38" s="237">
        <v>4.73</v>
      </c>
      <c r="G38" s="237">
        <v>6.76</v>
      </c>
      <c r="H38" s="237">
        <v>7.6</v>
      </c>
      <c r="I38" s="237">
        <v>6.19</v>
      </c>
      <c r="J38" s="237">
        <v>2.09</v>
      </c>
      <c r="K38" s="58">
        <f t="shared" si="1"/>
        <v>41.14</v>
      </c>
    </row>
    <row r="39" spans="1:11" ht="12.75">
      <c r="A39" s="101">
        <v>36</v>
      </c>
      <c r="B39" s="274" t="s">
        <v>123</v>
      </c>
      <c r="C39" s="256" t="s">
        <v>504</v>
      </c>
      <c r="D39" s="237">
        <v>8.13</v>
      </c>
      <c r="E39" s="237">
        <v>5.62</v>
      </c>
      <c r="F39" s="237">
        <v>5.43</v>
      </c>
      <c r="G39" s="237">
        <v>6.87</v>
      </c>
      <c r="H39" s="237">
        <v>7.83</v>
      </c>
      <c r="I39" s="237">
        <v>4.92</v>
      </c>
      <c r="J39" s="237">
        <v>2.27</v>
      </c>
      <c r="K39" s="58">
        <f t="shared" si="1"/>
        <v>41.07000000000001</v>
      </c>
    </row>
    <row r="40" spans="1:11" ht="12.75">
      <c r="A40" s="101">
        <v>37</v>
      </c>
      <c r="B40" s="274" t="s">
        <v>99</v>
      </c>
      <c r="C40" s="256" t="s">
        <v>62</v>
      </c>
      <c r="D40" s="237">
        <v>7.03</v>
      </c>
      <c r="E40" s="237">
        <v>6.52</v>
      </c>
      <c r="F40" s="237">
        <v>6.03</v>
      </c>
      <c r="G40" s="237">
        <v>6.66</v>
      </c>
      <c r="H40" s="237">
        <v>7.53</v>
      </c>
      <c r="I40" s="237">
        <v>5.04</v>
      </c>
      <c r="J40" s="237">
        <v>1.76</v>
      </c>
      <c r="K40" s="58">
        <f t="shared" si="1"/>
        <v>40.57</v>
      </c>
    </row>
    <row r="41" spans="1:11" ht="12.75">
      <c r="A41" s="101">
        <v>38</v>
      </c>
      <c r="B41" s="275" t="s">
        <v>273</v>
      </c>
      <c r="C41" s="254" t="s">
        <v>40</v>
      </c>
      <c r="D41" s="237">
        <v>7.03</v>
      </c>
      <c r="E41" s="237">
        <v>5.28</v>
      </c>
      <c r="F41" s="237">
        <v>5.98</v>
      </c>
      <c r="G41" s="237">
        <v>7.37</v>
      </c>
      <c r="H41" s="237">
        <v>7.47</v>
      </c>
      <c r="I41" s="237">
        <v>5.5</v>
      </c>
      <c r="J41" s="237">
        <v>1.79</v>
      </c>
      <c r="K41" s="58">
        <f t="shared" si="1"/>
        <v>40.42</v>
      </c>
    </row>
    <row r="42" spans="1:11" ht="12.75">
      <c r="A42" s="101">
        <v>39</v>
      </c>
      <c r="B42" s="275" t="s">
        <v>505</v>
      </c>
      <c r="C42" s="254" t="s">
        <v>164</v>
      </c>
      <c r="D42" s="237">
        <v>6.99</v>
      </c>
      <c r="E42" s="237">
        <v>5.99</v>
      </c>
      <c r="F42" s="237">
        <v>6.16</v>
      </c>
      <c r="G42" s="237">
        <v>6.82</v>
      </c>
      <c r="H42" s="237">
        <v>7.54</v>
      </c>
      <c r="I42" s="237">
        <v>5.42</v>
      </c>
      <c r="J42" s="237">
        <v>1.5</v>
      </c>
      <c r="K42" s="58">
        <f t="shared" si="1"/>
        <v>40.42</v>
      </c>
    </row>
    <row r="43" spans="1:11" ht="12.75">
      <c r="A43" s="101">
        <v>40</v>
      </c>
      <c r="B43" s="275" t="s">
        <v>118</v>
      </c>
      <c r="C43" s="254" t="s">
        <v>291</v>
      </c>
      <c r="D43" s="237">
        <v>7.18</v>
      </c>
      <c r="E43" s="237">
        <v>6.62</v>
      </c>
      <c r="F43" s="237">
        <v>6.06</v>
      </c>
      <c r="G43" s="237">
        <v>6.73</v>
      </c>
      <c r="H43" s="237">
        <v>6.5</v>
      </c>
      <c r="I43" s="237">
        <v>5.1</v>
      </c>
      <c r="J43" s="237">
        <v>2.13</v>
      </c>
      <c r="K43" s="58">
        <f t="shared" si="1"/>
        <v>40.32000000000001</v>
      </c>
    </row>
    <row r="44" spans="1:11" ht="12.75">
      <c r="A44" s="101">
        <v>41</v>
      </c>
      <c r="B44" s="275" t="s">
        <v>185</v>
      </c>
      <c r="C44" s="254" t="s">
        <v>186</v>
      </c>
      <c r="D44" s="237">
        <v>6.57</v>
      </c>
      <c r="E44" s="237">
        <v>5.98</v>
      </c>
      <c r="F44" s="237">
        <v>5.66</v>
      </c>
      <c r="G44" s="237">
        <v>7.64</v>
      </c>
      <c r="H44" s="237">
        <v>7.25</v>
      </c>
      <c r="I44" s="237">
        <v>5.29</v>
      </c>
      <c r="J44" s="237">
        <v>1.9</v>
      </c>
      <c r="K44" s="58">
        <f t="shared" si="1"/>
        <v>40.29</v>
      </c>
    </row>
    <row r="45" spans="1:11" ht="12.75">
      <c r="A45" s="101">
        <v>42</v>
      </c>
      <c r="B45" s="274" t="s">
        <v>15</v>
      </c>
      <c r="C45" s="256" t="s">
        <v>16</v>
      </c>
      <c r="D45" s="237">
        <v>8.29</v>
      </c>
      <c r="E45" s="237">
        <v>6.6</v>
      </c>
      <c r="F45" s="237">
        <v>4.98</v>
      </c>
      <c r="G45" s="237">
        <v>6.85</v>
      </c>
      <c r="H45" s="237">
        <v>6.03</v>
      </c>
      <c r="I45" s="237">
        <v>5.06</v>
      </c>
      <c r="J45" s="237">
        <v>2.3</v>
      </c>
      <c r="K45" s="58">
        <f t="shared" si="1"/>
        <v>40.11</v>
      </c>
    </row>
    <row r="46" spans="1:11" ht="12.75">
      <c r="A46" s="101">
        <v>43</v>
      </c>
      <c r="B46" s="274" t="s">
        <v>369</v>
      </c>
      <c r="C46" s="256" t="s">
        <v>137</v>
      </c>
      <c r="D46" s="237">
        <v>7.55</v>
      </c>
      <c r="E46" s="237">
        <v>6.14</v>
      </c>
      <c r="F46" s="237">
        <v>5.96</v>
      </c>
      <c r="G46" s="237">
        <v>6.57</v>
      </c>
      <c r="H46" s="237">
        <v>7.39</v>
      </c>
      <c r="I46" s="237">
        <v>4.32</v>
      </c>
      <c r="J46" s="237">
        <v>1.78</v>
      </c>
      <c r="K46" s="58">
        <f t="shared" si="1"/>
        <v>39.71</v>
      </c>
    </row>
    <row r="47" spans="1:11" ht="12.75">
      <c r="A47" s="101">
        <v>44</v>
      </c>
      <c r="B47" s="274" t="s">
        <v>37</v>
      </c>
      <c r="C47" s="256" t="s">
        <v>38</v>
      </c>
      <c r="D47" s="237">
        <v>6.87</v>
      </c>
      <c r="E47" s="237">
        <v>6.3</v>
      </c>
      <c r="F47" s="237">
        <v>5.27</v>
      </c>
      <c r="G47" s="237">
        <v>7.01</v>
      </c>
      <c r="H47" s="237">
        <v>6.76</v>
      </c>
      <c r="I47" s="237">
        <v>5.21</v>
      </c>
      <c r="J47" s="237">
        <v>2.02</v>
      </c>
      <c r="K47" s="58">
        <f t="shared" si="1"/>
        <v>39.44</v>
      </c>
    </row>
    <row r="48" spans="1:11" ht="12.75">
      <c r="A48" s="101">
        <v>45</v>
      </c>
      <c r="B48" s="274" t="s">
        <v>234</v>
      </c>
      <c r="C48" s="256" t="s">
        <v>101</v>
      </c>
      <c r="D48" s="237">
        <v>6.34</v>
      </c>
      <c r="E48" s="237">
        <v>5.56</v>
      </c>
      <c r="F48" s="237">
        <v>5.64</v>
      </c>
      <c r="G48" s="237">
        <v>6.93</v>
      </c>
      <c r="H48" s="237">
        <v>7.42</v>
      </c>
      <c r="I48" s="237">
        <v>5.62</v>
      </c>
      <c r="J48" s="237">
        <v>1.81</v>
      </c>
      <c r="K48" s="58">
        <f t="shared" si="1"/>
        <v>39.32</v>
      </c>
    </row>
    <row r="49" spans="1:11" ht="12.75">
      <c r="A49" s="101">
        <v>46</v>
      </c>
      <c r="B49" s="275" t="s">
        <v>143</v>
      </c>
      <c r="C49" s="254" t="s">
        <v>144</v>
      </c>
      <c r="D49" s="237">
        <v>6.91</v>
      </c>
      <c r="E49" s="237">
        <v>5.76</v>
      </c>
      <c r="F49" s="237">
        <v>4.77</v>
      </c>
      <c r="G49" s="237">
        <v>7.56</v>
      </c>
      <c r="H49" s="237">
        <v>7.05</v>
      </c>
      <c r="I49" s="237">
        <v>5.26</v>
      </c>
      <c r="J49" s="237">
        <v>1.96</v>
      </c>
      <c r="K49" s="58">
        <f t="shared" si="1"/>
        <v>39.269999999999996</v>
      </c>
    </row>
    <row r="50" spans="1:11" ht="12.75">
      <c r="A50" s="101">
        <v>47</v>
      </c>
      <c r="B50" s="274" t="s">
        <v>53</v>
      </c>
      <c r="C50" s="256" t="s">
        <v>406</v>
      </c>
      <c r="D50" s="237">
        <v>6.57</v>
      </c>
      <c r="E50" s="237">
        <v>5.95</v>
      </c>
      <c r="F50" s="237">
        <v>5.24</v>
      </c>
      <c r="G50" s="237">
        <v>6.54</v>
      </c>
      <c r="H50" s="237">
        <v>6.81</v>
      </c>
      <c r="I50" s="237">
        <v>6.2</v>
      </c>
      <c r="J50" s="237">
        <v>1.95</v>
      </c>
      <c r="K50" s="58">
        <f t="shared" si="1"/>
        <v>39.26</v>
      </c>
    </row>
    <row r="51" spans="1:11" ht="12.75">
      <c r="A51" s="101">
        <v>48</v>
      </c>
      <c r="B51" s="274" t="s">
        <v>42</v>
      </c>
      <c r="C51" s="256" t="s">
        <v>43</v>
      </c>
      <c r="D51" s="237">
        <v>6.46</v>
      </c>
      <c r="E51" s="237">
        <v>5.9</v>
      </c>
      <c r="F51" s="237">
        <v>5.98</v>
      </c>
      <c r="G51" s="237">
        <v>6.55</v>
      </c>
      <c r="H51" s="237">
        <v>6.51</v>
      </c>
      <c r="I51" s="237">
        <v>4.76</v>
      </c>
      <c r="J51" s="237">
        <v>3.08</v>
      </c>
      <c r="K51" s="58">
        <f t="shared" si="1"/>
        <v>39.239999999999995</v>
      </c>
    </row>
    <row r="52" spans="1:11" ht="12.75">
      <c r="A52" s="101">
        <v>49</v>
      </c>
      <c r="B52" s="274" t="s">
        <v>373</v>
      </c>
      <c r="C52" s="256" t="s">
        <v>74</v>
      </c>
      <c r="D52" s="237">
        <v>6.64</v>
      </c>
      <c r="E52" s="237">
        <v>5.71</v>
      </c>
      <c r="F52" s="237">
        <v>6.92</v>
      </c>
      <c r="G52" s="237">
        <v>6.13</v>
      </c>
      <c r="H52" s="237">
        <v>7.29</v>
      </c>
      <c r="I52" s="237">
        <v>4.71</v>
      </c>
      <c r="J52" s="237">
        <v>1.66</v>
      </c>
      <c r="K52" s="58">
        <f t="shared" si="1"/>
        <v>39.059999999999995</v>
      </c>
    </row>
    <row r="53" spans="1:11" ht="12.75">
      <c r="A53" s="101">
        <v>50</v>
      </c>
      <c r="B53" s="275" t="s">
        <v>264</v>
      </c>
      <c r="C53" s="254" t="s">
        <v>180</v>
      </c>
      <c r="D53" s="237">
        <v>6.6</v>
      </c>
      <c r="E53" s="237">
        <v>6.09</v>
      </c>
      <c r="F53" s="237">
        <v>5.13</v>
      </c>
      <c r="G53" s="237">
        <v>7.4</v>
      </c>
      <c r="H53" s="237">
        <v>7.44</v>
      </c>
      <c r="I53" s="237">
        <v>4.55</v>
      </c>
      <c r="J53" s="237">
        <v>1.83</v>
      </c>
      <c r="K53" s="58">
        <f t="shared" si="1"/>
        <v>39.03999999999999</v>
      </c>
    </row>
    <row r="54" spans="1:11" ht="12.75">
      <c r="A54" s="101">
        <v>51</v>
      </c>
      <c r="B54" s="274" t="s">
        <v>89</v>
      </c>
      <c r="C54" s="256" t="s">
        <v>24</v>
      </c>
      <c r="D54" s="237">
        <v>6.98</v>
      </c>
      <c r="E54" s="237">
        <v>6.15</v>
      </c>
      <c r="F54" s="237">
        <v>5.46</v>
      </c>
      <c r="G54" s="237">
        <v>6.7</v>
      </c>
      <c r="H54" s="237">
        <v>6.95</v>
      </c>
      <c r="I54" s="237">
        <v>4.8</v>
      </c>
      <c r="J54" s="237">
        <v>1.92</v>
      </c>
      <c r="K54" s="58">
        <f t="shared" si="1"/>
        <v>38.96</v>
      </c>
    </row>
    <row r="55" spans="1:11" ht="12.75">
      <c r="A55" s="101">
        <v>52</v>
      </c>
      <c r="B55" s="274" t="s">
        <v>48</v>
      </c>
      <c r="C55" s="256" t="s">
        <v>36</v>
      </c>
      <c r="D55" s="237">
        <v>6.48</v>
      </c>
      <c r="E55" s="237">
        <v>5.81</v>
      </c>
      <c r="F55" s="237">
        <v>5.4</v>
      </c>
      <c r="G55" s="237">
        <v>5.88</v>
      </c>
      <c r="H55" s="237">
        <v>6.94</v>
      </c>
      <c r="I55" s="237">
        <v>6.12</v>
      </c>
      <c r="J55" s="237">
        <v>2.05</v>
      </c>
      <c r="K55" s="58">
        <f t="shared" si="1"/>
        <v>38.67999999999999</v>
      </c>
    </row>
    <row r="56" spans="1:11" ht="12.75">
      <c r="A56" s="101">
        <v>53</v>
      </c>
      <c r="B56" s="274" t="s">
        <v>31</v>
      </c>
      <c r="C56" s="256" t="s">
        <v>18</v>
      </c>
      <c r="D56" s="237">
        <v>6.92</v>
      </c>
      <c r="E56" s="237">
        <v>4.96</v>
      </c>
      <c r="F56" s="237">
        <v>4.66</v>
      </c>
      <c r="G56" s="237">
        <v>7.23</v>
      </c>
      <c r="H56" s="237">
        <v>6.45</v>
      </c>
      <c r="I56" s="237">
        <v>5.84</v>
      </c>
      <c r="J56" s="237">
        <v>2.28</v>
      </c>
      <c r="K56" s="58">
        <f t="shared" si="1"/>
        <v>38.34</v>
      </c>
    </row>
    <row r="57" spans="1:11" ht="12.75">
      <c r="A57" s="101">
        <v>54</v>
      </c>
      <c r="B57" s="274" t="s">
        <v>184</v>
      </c>
      <c r="C57" s="256" t="s">
        <v>43</v>
      </c>
      <c r="D57" s="237">
        <v>6.58</v>
      </c>
      <c r="E57" s="237">
        <v>5.92</v>
      </c>
      <c r="F57" s="237">
        <v>5.48</v>
      </c>
      <c r="G57" s="237">
        <v>6.29</v>
      </c>
      <c r="H57" s="237">
        <v>6.19</v>
      </c>
      <c r="I57" s="237">
        <v>5.61</v>
      </c>
      <c r="J57" s="237">
        <v>2.25</v>
      </c>
      <c r="K57" s="58">
        <f t="shared" si="1"/>
        <v>38.32</v>
      </c>
    </row>
    <row r="58" spans="1:11" ht="12.75">
      <c r="A58" s="101">
        <v>55</v>
      </c>
      <c r="B58" s="275" t="s">
        <v>68</v>
      </c>
      <c r="C58" s="254" t="s">
        <v>69</v>
      </c>
      <c r="D58" s="237">
        <v>6.85</v>
      </c>
      <c r="E58" s="237">
        <v>5.65</v>
      </c>
      <c r="F58" s="237">
        <v>5.15</v>
      </c>
      <c r="G58" s="237">
        <v>7.06</v>
      </c>
      <c r="H58" s="237">
        <v>7.55</v>
      </c>
      <c r="I58" s="237">
        <v>4.28</v>
      </c>
      <c r="J58" s="237">
        <v>1.77</v>
      </c>
      <c r="K58" s="58">
        <f t="shared" si="1"/>
        <v>38.31</v>
      </c>
    </row>
    <row r="59" spans="1:11" ht="12.75">
      <c r="A59" s="101">
        <v>56</v>
      </c>
      <c r="B59" s="275" t="s">
        <v>133</v>
      </c>
      <c r="C59" s="254" t="s">
        <v>134</v>
      </c>
      <c r="D59" s="237">
        <v>7.01</v>
      </c>
      <c r="E59" s="237">
        <v>5.85</v>
      </c>
      <c r="F59" s="237">
        <v>5.28</v>
      </c>
      <c r="G59" s="237">
        <v>5.65</v>
      </c>
      <c r="H59" s="237">
        <v>5.37</v>
      </c>
      <c r="I59" s="237">
        <v>6.66</v>
      </c>
      <c r="J59" s="237">
        <v>2.17</v>
      </c>
      <c r="K59" s="58">
        <f t="shared" si="1"/>
        <v>37.99</v>
      </c>
    </row>
    <row r="60" spans="1:11" ht="12.75">
      <c r="A60" s="101">
        <v>57</v>
      </c>
      <c r="B60" s="275" t="s">
        <v>100</v>
      </c>
      <c r="C60" s="254" t="s">
        <v>101</v>
      </c>
      <c r="D60" s="237">
        <v>6.16</v>
      </c>
      <c r="E60" s="237">
        <v>6</v>
      </c>
      <c r="F60" s="237">
        <v>5.15</v>
      </c>
      <c r="G60" s="237">
        <v>6.14</v>
      </c>
      <c r="H60" s="237">
        <v>6.63</v>
      </c>
      <c r="I60" s="237">
        <v>5.57</v>
      </c>
      <c r="J60" s="237">
        <v>2.2</v>
      </c>
      <c r="K60" s="58">
        <f t="shared" si="1"/>
        <v>37.85000000000001</v>
      </c>
    </row>
    <row r="61" spans="1:11" ht="12.75">
      <c r="A61" s="101">
        <v>58</v>
      </c>
      <c r="B61" s="275" t="s">
        <v>234</v>
      </c>
      <c r="C61" s="254" t="s">
        <v>209</v>
      </c>
      <c r="D61" s="237">
        <v>6.79</v>
      </c>
      <c r="E61" s="237">
        <v>5.44</v>
      </c>
      <c r="F61" s="237">
        <v>5.25</v>
      </c>
      <c r="G61" s="237">
        <v>7.38</v>
      </c>
      <c r="H61" s="237">
        <v>6.77</v>
      </c>
      <c r="I61" s="237">
        <v>4.1</v>
      </c>
      <c r="J61" s="237">
        <v>2.01</v>
      </c>
      <c r="K61" s="58">
        <f t="shared" si="1"/>
        <v>37.739999999999995</v>
      </c>
    </row>
    <row r="62" spans="1:11" ht="12.75">
      <c r="A62" s="101">
        <v>59</v>
      </c>
      <c r="B62" s="275" t="s">
        <v>58</v>
      </c>
      <c r="C62" s="254" t="s">
        <v>386</v>
      </c>
      <c r="D62" s="237">
        <v>5.84</v>
      </c>
      <c r="E62" s="237">
        <v>5.68</v>
      </c>
      <c r="F62" s="237">
        <v>4.34</v>
      </c>
      <c r="G62" s="237">
        <v>6.61</v>
      </c>
      <c r="H62" s="237">
        <v>7.38</v>
      </c>
      <c r="I62" s="237">
        <v>5.58</v>
      </c>
      <c r="J62" s="237">
        <v>2.23</v>
      </c>
      <c r="K62" s="58">
        <f t="shared" si="1"/>
        <v>37.66</v>
      </c>
    </row>
    <row r="63" spans="1:11" ht="12.75">
      <c r="A63" s="101">
        <v>60</v>
      </c>
      <c r="B63" s="275" t="s">
        <v>495</v>
      </c>
      <c r="C63" s="254" t="s">
        <v>219</v>
      </c>
      <c r="D63" s="237">
        <v>7.63</v>
      </c>
      <c r="E63" s="237">
        <v>5.36</v>
      </c>
      <c r="F63" s="237">
        <v>5.02</v>
      </c>
      <c r="G63" s="237">
        <v>6.87</v>
      </c>
      <c r="H63" s="237">
        <v>6.9</v>
      </c>
      <c r="I63" s="237">
        <v>4.16</v>
      </c>
      <c r="J63" s="237">
        <v>1.7</v>
      </c>
      <c r="K63" s="58">
        <f t="shared" si="1"/>
        <v>37.64</v>
      </c>
    </row>
    <row r="64" spans="1:11" ht="12.75">
      <c r="A64" s="101">
        <v>61</v>
      </c>
      <c r="B64" s="274" t="s">
        <v>23</v>
      </c>
      <c r="C64" s="256" t="s">
        <v>24</v>
      </c>
      <c r="D64" s="237">
        <v>6.46</v>
      </c>
      <c r="E64" s="237">
        <v>5.3</v>
      </c>
      <c r="F64" s="237">
        <v>5.22</v>
      </c>
      <c r="G64" s="237">
        <v>6.44</v>
      </c>
      <c r="H64" s="237">
        <v>5.78</v>
      </c>
      <c r="I64" s="237">
        <v>5.82</v>
      </c>
      <c r="J64" s="237">
        <v>2.39</v>
      </c>
      <c r="K64" s="58">
        <f t="shared" si="1"/>
        <v>37.410000000000004</v>
      </c>
    </row>
    <row r="65" spans="1:11" ht="12.75">
      <c r="A65" s="101">
        <v>62</v>
      </c>
      <c r="B65" s="275" t="s">
        <v>75</v>
      </c>
      <c r="C65" s="254" t="s">
        <v>40</v>
      </c>
      <c r="D65" s="237">
        <v>6.78</v>
      </c>
      <c r="E65" s="237">
        <v>5.1</v>
      </c>
      <c r="F65" s="237">
        <v>5.87</v>
      </c>
      <c r="G65" s="237">
        <v>6.16</v>
      </c>
      <c r="H65" s="237">
        <v>6.61</v>
      </c>
      <c r="I65" s="237">
        <v>4.6</v>
      </c>
      <c r="J65" s="237">
        <v>2.22</v>
      </c>
      <c r="K65" s="58">
        <f t="shared" si="1"/>
        <v>37.339999999999996</v>
      </c>
    </row>
    <row r="66" spans="1:11" ht="12.75">
      <c r="A66" s="101">
        <v>63</v>
      </c>
      <c r="B66" s="274" t="s">
        <v>358</v>
      </c>
      <c r="C66" s="256" t="s">
        <v>487</v>
      </c>
      <c r="D66" s="237">
        <v>6.78</v>
      </c>
      <c r="E66" s="237">
        <v>5.09</v>
      </c>
      <c r="F66" s="237">
        <v>4.65</v>
      </c>
      <c r="G66" s="237">
        <v>6.62</v>
      </c>
      <c r="H66" s="237">
        <v>6.6</v>
      </c>
      <c r="I66" s="237">
        <v>5.12</v>
      </c>
      <c r="J66" s="237">
        <v>2.28</v>
      </c>
      <c r="K66" s="58">
        <f t="shared" si="1"/>
        <v>37.14</v>
      </c>
    </row>
    <row r="67" spans="1:11" ht="12.75">
      <c r="A67" s="101">
        <v>64</v>
      </c>
      <c r="B67" s="274" t="s">
        <v>48</v>
      </c>
      <c r="C67" s="256" t="s">
        <v>62</v>
      </c>
      <c r="D67" s="237">
        <v>7.02</v>
      </c>
      <c r="E67" s="237">
        <v>5.72</v>
      </c>
      <c r="F67" s="237">
        <v>5.13</v>
      </c>
      <c r="G67" s="237">
        <v>5.87</v>
      </c>
      <c r="H67" s="237">
        <v>6.58</v>
      </c>
      <c r="I67" s="237">
        <v>4.75</v>
      </c>
      <c r="J67" s="237">
        <v>1.84</v>
      </c>
      <c r="K67" s="58">
        <f t="shared" si="1"/>
        <v>36.910000000000004</v>
      </c>
    </row>
    <row r="68" spans="1:11" ht="12.75">
      <c r="A68" s="101">
        <v>65</v>
      </c>
      <c r="B68" s="275" t="s">
        <v>63</v>
      </c>
      <c r="C68" s="254" t="s">
        <v>64</v>
      </c>
      <c r="D68" s="237">
        <v>6.05</v>
      </c>
      <c r="E68" s="237">
        <v>4.99</v>
      </c>
      <c r="F68" s="237">
        <v>5.15</v>
      </c>
      <c r="G68" s="237">
        <v>7.04</v>
      </c>
      <c r="H68" s="237">
        <v>6.11</v>
      </c>
      <c r="I68" s="237">
        <v>5.68</v>
      </c>
      <c r="J68" s="237">
        <v>1.78</v>
      </c>
      <c r="K68" s="58">
        <f aca="true" t="shared" si="2" ref="K68:K95">SUM(D68:J68)</f>
        <v>36.8</v>
      </c>
    </row>
    <row r="69" spans="1:11" ht="12.75">
      <c r="A69" s="101">
        <v>66</v>
      </c>
      <c r="B69" s="275" t="s">
        <v>499</v>
      </c>
      <c r="C69" s="254" t="s">
        <v>180</v>
      </c>
      <c r="D69" s="237">
        <v>6.68</v>
      </c>
      <c r="E69" s="237">
        <v>5.49</v>
      </c>
      <c r="F69" s="237">
        <v>5.86</v>
      </c>
      <c r="G69" s="237">
        <v>6.53</v>
      </c>
      <c r="H69" s="237">
        <v>7.08</v>
      </c>
      <c r="I69" s="237">
        <v>3.36</v>
      </c>
      <c r="J69" s="237">
        <v>1.76</v>
      </c>
      <c r="K69" s="58">
        <f t="shared" si="2"/>
        <v>36.76</v>
      </c>
    </row>
    <row r="70" spans="1:11" ht="12.75">
      <c r="A70" s="101">
        <v>67</v>
      </c>
      <c r="B70" s="274" t="s">
        <v>110</v>
      </c>
      <c r="C70" s="256" t="s">
        <v>111</v>
      </c>
      <c r="D70" s="237">
        <v>6.33</v>
      </c>
      <c r="E70" s="237">
        <v>5.41</v>
      </c>
      <c r="F70" s="237">
        <v>5.08</v>
      </c>
      <c r="G70" s="237">
        <v>5.75</v>
      </c>
      <c r="H70" s="237">
        <v>6.5</v>
      </c>
      <c r="I70" s="237">
        <v>5.39</v>
      </c>
      <c r="J70" s="237">
        <v>2.27</v>
      </c>
      <c r="K70" s="58">
        <f t="shared" si="2"/>
        <v>36.730000000000004</v>
      </c>
    </row>
    <row r="71" spans="1:11" ht="12.75">
      <c r="A71" s="101">
        <v>68</v>
      </c>
      <c r="B71" s="274" t="s">
        <v>41</v>
      </c>
      <c r="C71" s="256" t="s">
        <v>40</v>
      </c>
      <c r="D71" s="237">
        <v>7.04</v>
      </c>
      <c r="E71" s="237">
        <v>5.79</v>
      </c>
      <c r="F71" s="237">
        <v>5.39</v>
      </c>
      <c r="G71" s="237">
        <v>5.6</v>
      </c>
      <c r="H71" s="237">
        <v>6.03</v>
      </c>
      <c r="I71" s="237">
        <v>4.62</v>
      </c>
      <c r="J71" s="237">
        <v>2.16</v>
      </c>
      <c r="K71" s="58">
        <f t="shared" si="2"/>
        <v>36.629999999999995</v>
      </c>
    </row>
    <row r="72" spans="1:11" ht="12.75">
      <c r="A72" s="101">
        <v>69</v>
      </c>
      <c r="B72" s="274" t="s">
        <v>358</v>
      </c>
      <c r="C72" s="256" t="s">
        <v>43</v>
      </c>
      <c r="D72" s="237">
        <v>7.07</v>
      </c>
      <c r="E72" s="237">
        <v>5.36</v>
      </c>
      <c r="F72" s="237">
        <v>4.86</v>
      </c>
      <c r="G72" s="237">
        <v>5.85</v>
      </c>
      <c r="H72" s="237">
        <v>6.39</v>
      </c>
      <c r="I72" s="237">
        <v>4.82</v>
      </c>
      <c r="J72" s="237">
        <v>2</v>
      </c>
      <c r="K72" s="58">
        <f t="shared" si="2"/>
        <v>36.35</v>
      </c>
    </row>
    <row r="73" spans="1:11" ht="12.75">
      <c r="A73" s="101">
        <v>70</v>
      </c>
      <c r="B73" s="274" t="s">
        <v>353</v>
      </c>
      <c r="C73" s="256" t="s">
        <v>30</v>
      </c>
      <c r="D73" s="237">
        <v>5.78</v>
      </c>
      <c r="E73" s="237">
        <v>6.6</v>
      </c>
      <c r="F73" s="237">
        <v>4.76</v>
      </c>
      <c r="G73" s="237">
        <v>5.98</v>
      </c>
      <c r="H73" s="237">
        <v>5.6</v>
      </c>
      <c r="I73" s="237">
        <v>5.2</v>
      </c>
      <c r="J73" s="237">
        <v>2.25</v>
      </c>
      <c r="K73" s="58">
        <f t="shared" si="2"/>
        <v>36.17</v>
      </c>
    </row>
    <row r="74" spans="1:11" ht="12.75">
      <c r="A74" s="101">
        <v>71</v>
      </c>
      <c r="B74" s="274" t="s">
        <v>370</v>
      </c>
      <c r="C74" s="256" t="s">
        <v>146</v>
      </c>
      <c r="D74" s="237">
        <v>5.44</v>
      </c>
      <c r="E74" s="237">
        <v>6.53</v>
      </c>
      <c r="F74" s="237">
        <v>5.14</v>
      </c>
      <c r="G74" s="237">
        <v>6.06</v>
      </c>
      <c r="H74" s="237">
        <v>6.83</v>
      </c>
      <c r="I74" s="237">
        <v>4.63</v>
      </c>
      <c r="J74" s="237">
        <v>1.52</v>
      </c>
      <c r="K74" s="58">
        <f t="shared" si="2"/>
        <v>36.150000000000006</v>
      </c>
    </row>
    <row r="75" spans="1:11" ht="12.75">
      <c r="A75" s="101">
        <v>72</v>
      </c>
      <c r="B75" s="275" t="s">
        <v>49</v>
      </c>
      <c r="C75" s="254" t="s">
        <v>50</v>
      </c>
      <c r="D75" s="237">
        <v>6.08</v>
      </c>
      <c r="E75" s="237">
        <v>5.55</v>
      </c>
      <c r="F75" s="237">
        <v>5.52</v>
      </c>
      <c r="G75" s="237">
        <v>6.8</v>
      </c>
      <c r="H75" s="237">
        <v>6.19</v>
      </c>
      <c r="I75" s="237">
        <v>3.89</v>
      </c>
      <c r="J75" s="237">
        <v>2.03</v>
      </c>
      <c r="K75" s="58">
        <f t="shared" si="2"/>
        <v>36.06</v>
      </c>
    </row>
    <row r="76" spans="1:11" ht="12.75">
      <c r="A76" s="101">
        <v>73</v>
      </c>
      <c r="B76" s="274" t="s">
        <v>85</v>
      </c>
      <c r="C76" s="256" t="s">
        <v>24</v>
      </c>
      <c r="D76" s="237">
        <v>6.09</v>
      </c>
      <c r="E76" s="237">
        <v>5.17</v>
      </c>
      <c r="F76" s="237">
        <v>4.61</v>
      </c>
      <c r="G76" s="237">
        <v>6.12</v>
      </c>
      <c r="H76" s="237">
        <v>6.56</v>
      </c>
      <c r="I76" s="237">
        <v>5.2</v>
      </c>
      <c r="J76" s="237">
        <v>2.22</v>
      </c>
      <c r="K76" s="58">
        <f t="shared" si="2"/>
        <v>35.97</v>
      </c>
    </row>
    <row r="77" spans="1:11" ht="12.75">
      <c r="A77" s="101">
        <v>74</v>
      </c>
      <c r="B77" s="274" t="s">
        <v>114</v>
      </c>
      <c r="C77" s="256" t="s">
        <v>43</v>
      </c>
      <c r="D77" s="237">
        <v>5.79</v>
      </c>
      <c r="E77" s="237">
        <v>6.4</v>
      </c>
      <c r="F77" s="237">
        <v>4.53</v>
      </c>
      <c r="G77" s="237">
        <v>6.28</v>
      </c>
      <c r="H77" s="237">
        <v>5.91</v>
      </c>
      <c r="I77" s="237">
        <v>4.64</v>
      </c>
      <c r="J77" s="237">
        <v>2.39</v>
      </c>
      <c r="K77" s="58">
        <f t="shared" si="2"/>
        <v>35.940000000000005</v>
      </c>
    </row>
    <row r="78" spans="1:11" ht="12.75">
      <c r="A78" s="101">
        <v>75</v>
      </c>
      <c r="B78" s="275" t="s">
        <v>310</v>
      </c>
      <c r="C78" s="254" t="s">
        <v>134</v>
      </c>
      <c r="D78" s="237">
        <v>6.17</v>
      </c>
      <c r="E78" s="237">
        <v>5.12</v>
      </c>
      <c r="F78" s="237">
        <v>5.4</v>
      </c>
      <c r="G78" s="237">
        <v>6.33</v>
      </c>
      <c r="H78" s="237">
        <v>5.74</v>
      </c>
      <c r="I78" s="237">
        <v>4.67</v>
      </c>
      <c r="J78" s="237">
        <v>2.04</v>
      </c>
      <c r="K78" s="58">
        <f t="shared" si="2"/>
        <v>35.47</v>
      </c>
    </row>
    <row r="79" spans="1:11" ht="12.75">
      <c r="A79" s="101">
        <v>76</v>
      </c>
      <c r="B79" s="275" t="s">
        <v>39</v>
      </c>
      <c r="C79" s="254" t="s">
        <v>40</v>
      </c>
      <c r="D79" s="237">
        <v>6.07</v>
      </c>
      <c r="E79" s="237">
        <v>4.66</v>
      </c>
      <c r="F79" s="237">
        <v>4.89</v>
      </c>
      <c r="G79" s="237">
        <v>6.58</v>
      </c>
      <c r="H79" s="237">
        <v>6.73</v>
      </c>
      <c r="I79" s="237">
        <v>4.44</v>
      </c>
      <c r="J79" s="237">
        <v>1.52</v>
      </c>
      <c r="K79" s="58">
        <f t="shared" si="2"/>
        <v>34.89000000000001</v>
      </c>
    </row>
    <row r="80" spans="1:11" ht="12.75">
      <c r="A80" s="101">
        <v>77</v>
      </c>
      <c r="B80" s="275" t="s">
        <v>234</v>
      </c>
      <c r="C80" s="254" t="s">
        <v>67</v>
      </c>
      <c r="D80" s="237">
        <v>5.94</v>
      </c>
      <c r="E80" s="237">
        <v>5.53</v>
      </c>
      <c r="F80" s="237">
        <v>4.6</v>
      </c>
      <c r="G80" s="237">
        <v>6.3</v>
      </c>
      <c r="H80" s="237">
        <v>6.61</v>
      </c>
      <c r="I80" s="237">
        <v>4.32</v>
      </c>
      <c r="J80" s="237">
        <v>1.56</v>
      </c>
      <c r="K80" s="58">
        <f t="shared" si="2"/>
        <v>34.86</v>
      </c>
    </row>
    <row r="81" spans="1:11" ht="12.75">
      <c r="A81" s="101">
        <v>78</v>
      </c>
      <c r="B81" s="274" t="s">
        <v>60</v>
      </c>
      <c r="C81" s="256" t="s">
        <v>43</v>
      </c>
      <c r="D81" s="237">
        <v>6.21</v>
      </c>
      <c r="E81" s="237">
        <v>5.69</v>
      </c>
      <c r="F81" s="237">
        <v>5.26</v>
      </c>
      <c r="G81" s="237">
        <v>5.65</v>
      </c>
      <c r="H81" s="237">
        <v>5.43</v>
      </c>
      <c r="I81" s="237">
        <v>4.43</v>
      </c>
      <c r="J81" s="237">
        <v>2.08</v>
      </c>
      <c r="K81" s="58">
        <f t="shared" si="2"/>
        <v>34.75</v>
      </c>
    </row>
    <row r="82" spans="1:11" ht="12.75">
      <c r="A82" s="101">
        <v>79</v>
      </c>
      <c r="B82" s="274" t="s">
        <v>31</v>
      </c>
      <c r="C82" s="256" t="s">
        <v>125</v>
      </c>
      <c r="D82" s="237">
        <v>5.56</v>
      </c>
      <c r="E82" s="237">
        <v>4.68</v>
      </c>
      <c r="F82" s="237">
        <v>3.92</v>
      </c>
      <c r="G82" s="237">
        <v>6.09</v>
      </c>
      <c r="H82" s="237">
        <v>6.29</v>
      </c>
      <c r="I82" s="237">
        <v>4.54</v>
      </c>
      <c r="J82" s="237">
        <v>1.9</v>
      </c>
      <c r="K82" s="58">
        <f t="shared" si="2"/>
        <v>32.98</v>
      </c>
    </row>
    <row r="83" spans="1:11" ht="12.75">
      <c r="A83" s="101">
        <v>80</v>
      </c>
      <c r="B83" s="274" t="s">
        <v>358</v>
      </c>
      <c r="C83" s="256" t="s">
        <v>52</v>
      </c>
      <c r="D83" s="237">
        <v>6.08</v>
      </c>
      <c r="E83" s="237">
        <v>5.06</v>
      </c>
      <c r="F83" s="237">
        <v>4.6</v>
      </c>
      <c r="G83" s="237">
        <v>4.92</v>
      </c>
      <c r="H83" s="237">
        <v>5.38</v>
      </c>
      <c r="I83" s="237">
        <v>4.37</v>
      </c>
      <c r="J83" s="237">
        <v>1.87</v>
      </c>
      <c r="K83" s="58">
        <f t="shared" si="2"/>
        <v>32.28</v>
      </c>
    </row>
    <row r="84" spans="1:11" ht="12.75">
      <c r="A84" s="101">
        <v>81</v>
      </c>
      <c r="B84" s="275" t="s">
        <v>63</v>
      </c>
      <c r="C84" s="254" t="s">
        <v>106</v>
      </c>
      <c r="D84" s="237">
        <v>5.4</v>
      </c>
      <c r="E84" s="237">
        <v>4.68</v>
      </c>
      <c r="F84" s="237">
        <v>3.89</v>
      </c>
      <c r="G84" s="237">
        <v>6.3</v>
      </c>
      <c r="H84" s="237">
        <v>5.29</v>
      </c>
      <c r="I84" s="237">
        <v>4.01</v>
      </c>
      <c r="J84" s="237">
        <v>2.34</v>
      </c>
      <c r="K84" s="58">
        <f t="shared" si="2"/>
        <v>31.91</v>
      </c>
    </row>
    <row r="85" spans="1:11" ht="12.75">
      <c r="A85" s="101">
        <v>82</v>
      </c>
      <c r="B85" s="275" t="s">
        <v>126</v>
      </c>
      <c r="C85" s="254" t="s">
        <v>127</v>
      </c>
      <c r="D85" s="237">
        <v>5.16</v>
      </c>
      <c r="E85" s="237">
        <v>5</v>
      </c>
      <c r="F85" s="237">
        <v>3.9</v>
      </c>
      <c r="G85" s="237">
        <v>5.92</v>
      </c>
      <c r="H85" s="237">
        <v>5.48</v>
      </c>
      <c r="I85" s="237">
        <v>4.77</v>
      </c>
      <c r="J85" s="237">
        <v>1.63</v>
      </c>
      <c r="K85" s="58">
        <f t="shared" si="2"/>
        <v>31.86</v>
      </c>
    </row>
    <row r="86" spans="1:11" ht="12.75">
      <c r="A86" s="101">
        <v>83</v>
      </c>
      <c r="B86" s="275" t="s">
        <v>132</v>
      </c>
      <c r="C86" s="254" t="s">
        <v>40</v>
      </c>
      <c r="D86" s="237">
        <v>5.32</v>
      </c>
      <c r="E86" s="237">
        <v>4.62</v>
      </c>
      <c r="F86" s="237">
        <v>4.35</v>
      </c>
      <c r="G86" s="237">
        <v>5.46</v>
      </c>
      <c r="H86" s="237">
        <v>5.47</v>
      </c>
      <c r="I86" s="237">
        <v>4.59</v>
      </c>
      <c r="J86" s="237">
        <v>1.87</v>
      </c>
      <c r="K86" s="58">
        <f t="shared" si="2"/>
        <v>31.68</v>
      </c>
    </row>
    <row r="87" spans="1:11" ht="12.75">
      <c r="A87" s="101">
        <v>84</v>
      </c>
      <c r="B87" s="275" t="s">
        <v>179</v>
      </c>
      <c r="C87" s="254" t="s">
        <v>177</v>
      </c>
      <c r="D87" s="237">
        <v>5.68</v>
      </c>
      <c r="E87" s="237">
        <v>4.77</v>
      </c>
      <c r="F87" s="237">
        <v>4.66</v>
      </c>
      <c r="G87" s="237">
        <v>5.68</v>
      </c>
      <c r="H87" s="237">
        <v>5.1</v>
      </c>
      <c r="I87" s="237">
        <v>3.45</v>
      </c>
      <c r="J87" s="237">
        <v>1.75</v>
      </c>
      <c r="K87" s="58">
        <f t="shared" si="2"/>
        <v>31.09</v>
      </c>
    </row>
    <row r="88" spans="1:11" ht="12.75">
      <c r="A88" s="101">
        <v>85</v>
      </c>
      <c r="B88" s="275" t="s">
        <v>63</v>
      </c>
      <c r="C88" s="254" t="s">
        <v>306</v>
      </c>
      <c r="D88" s="237">
        <v>5.06</v>
      </c>
      <c r="E88" s="237">
        <v>5.22</v>
      </c>
      <c r="F88" s="237">
        <v>3.7</v>
      </c>
      <c r="G88" s="237">
        <v>5.41</v>
      </c>
      <c r="H88" s="237">
        <v>5.97</v>
      </c>
      <c r="I88" s="237">
        <v>4.11</v>
      </c>
      <c r="J88" s="237">
        <v>1.54</v>
      </c>
      <c r="K88" s="58">
        <f t="shared" si="2"/>
        <v>31.009999999999998</v>
      </c>
    </row>
    <row r="89" spans="1:11" ht="12.75">
      <c r="A89" s="101">
        <v>86</v>
      </c>
      <c r="B89" s="275" t="s">
        <v>320</v>
      </c>
      <c r="C89" s="254" t="s">
        <v>134</v>
      </c>
      <c r="D89" s="237">
        <v>4.37</v>
      </c>
      <c r="E89" s="237">
        <v>3.7</v>
      </c>
      <c r="F89" s="237">
        <v>3.79</v>
      </c>
      <c r="G89" s="237">
        <v>6.06</v>
      </c>
      <c r="H89" s="237">
        <v>5.1</v>
      </c>
      <c r="I89" s="237">
        <v>4.84</v>
      </c>
      <c r="J89" s="237">
        <v>2.06</v>
      </c>
      <c r="K89" s="58">
        <f t="shared" si="2"/>
        <v>29.919999999999995</v>
      </c>
    </row>
    <row r="90" spans="1:11" ht="12.75">
      <c r="A90" s="101">
        <v>87</v>
      </c>
      <c r="B90" s="275" t="s">
        <v>149</v>
      </c>
      <c r="C90" s="254" t="s">
        <v>150</v>
      </c>
      <c r="D90" s="237">
        <v>4.98</v>
      </c>
      <c r="E90" s="237">
        <v>4.6</v>
      </c>
      <c r="F90" s="237">
        <v>4.16</v>
      </c>
      <c r="G90" s="237">
        <v>5.52</v>
      </c>
      <c r="H90" s="237">
        <v>5</v>
      </c>
      <c r="I90" s="237">
        <v>3.24</v>
      </c>
      <c r="J90" s="237">
        <v>1.33</v>
      </c>
      <c r="K90" s="58">
        <f t="shared" si="2"/>
        <v>28.83</v>
      </c>
    </row>
    <row r="91" spans="1:11" ht="12.75">
      <c r="A91" s="101">
        <v>88</v>
      </c>
      <c r="B91" s="274" t="s">
        <v>92</v>
      </c>
      <c r="C91" s="256" t="s">
        <v>93</v>
      </c>
      <c r="D91" s="237">
        <v>5.54</v>
      </c>
      <c r="E91" s="237">
        <v>3.77</v>
      </c>
      <c r="F91" s="237">
        <v>3.77</v>
      </c>
      <c r="G91" s="237">
        <v>4.03</v>
      </c>
      <c r="H91" s="237">
        <v>3.91</v>
      </c>
      <c r="I91" s="237">
        <v>3.33</v>
      </c>
      <c r="J91" s="237">
        <v>1.98</v>
      </c>
      <c r="K91" s="58">
        <f t="shared" si="2"/>
        <v>26.330000000000002</v>
      </c>
    </row>
    <row r="92" spans="1:11" ht="12.75">
      <c r="A92" s="101">
        <v>89</v>
      </c>
      <c r="B92" s="274" t="s">
        <v>94</v>
      </c>
      <c r="C92" s="256" t="s">
        <v>18</v>
      </c>
      <c r="D92" s="237">
        <v>4.6</v>
      </c>
      <c r="E92" s="237">
        <v>4.1</v>
      </c>
      <c r="F92" s="237">
        <v>3.89</v>
      </c>
      <c r="G92" s="237">
        <v>4.15</v>
      </c>
      <c r="H92" s="237">
        <v>4.27</v>
      </c>
      <c r="I92" s="237">
        <v>3.44</v>
      </c>
      <c r="J92" s="237">
        <v>1.64</v>
      </c>
      <c r="K92" s="58">
        <f t="shared" si="2"/>
        <v>26.090000000000003</v>
      </c>
    </row>
    <row r="93" spans="1:11" ht="12.75">
      <c r="A93" s="101">
        <v>90</v>
      </c>
      <c r="B93" s="274" t="s">
        <v>23</v>
      </c>
      <c r="C93" s="256" t="s">
        <v>371</v>
      </c>
      <c r="D93" s="237">
        <v>4.33</v>
      </c>
      <c r="E93" s="237">
        <v>3.65</v>
      </c>
      <c r="F93" s="237">
        <v>3.48</v>
      </c>
      <c r="G93" s="237">
        <v>4.5</v>
      </c>
      <c r="H93" s="237">
        <v>4.33</v>
      </c>
      <c r="I93" s="237">
        <v>2.72</v>
      </c>
      <c r="J93" s="237">
        <v>1.73</v>
      </c>
      <c r="K93" s="58">
        <f t="shared" si="2"/>
        <v>24.74</v>
      </c>
    </row>
    <row r="94" spans="1:11" ht="12.75">
      <c r="A94" s="101">
        <v>91</v>
      </c>
      <c r="B94" s="274" t="s">
        <v>25</v>
      </c>
      <c r="C94" s="256" t="s">
        <v>98</v>
      </c>
      <c r="D94" s="237">
        <v>2.68</v>
      </c>
      <c r="E94" s="237">
        <v>2.1</v>
      </c>
      <c r="F94" s="237">
        <v>2.21</v>
      </c>
      <c r="G94" s="237">
        <v>2.46</v>
      </c>
      <c r="H94" s="237">
        <v>1.92</v>
      </c>
      <c r="I94" s="237">
        <v>1.66</v>
      </c>
      <c r="J94" s="237">
        <v>0.94</v>
      </c>
      <c r="K94" s="58">
        <f t="shared" si="2"/>
        <v>13.969999999999999</v>
      </c>
    </row>
    <row r="95" spans="1:11" ht="12.75">
      <c r="A95" s="101">
        <v>92</v>
      </c>
      <c r="B95" s="274" t="s">
        <v>53</v>
      </c>
      <c r="C95" s="256" t="s">
        <v>199</v>
      </c>
      <c r="D95" s="237">
        <v>2.28</v>
      </c>
      <c r="E95" s="237">
        <v>1.71</v>
      </c>
      <c r="F95" s="237">
        <v>1.78</v>
      </c>
      <c r="G95" s="237">
        <v>2.54</v>
      </c>
      <c r="H95" s="237">
        <v>1.54</v>
      </c>
      <c r="I95" s="237">
        <v>1.39</v>
      </c>
      <c r="J95" s="237">
        <v>0.4</v>
      </c>
      <c r="K95" s="58">
        <f t="shared" si="2"/>
        <v>11.639999999999999</v>
      </c>
    </row>
    <row r="96" spans="2:3" ht="12.75">
      <c r="B96" s="126"/>
      <c r="C96" s="126"/>
    </row>
    <row r="97" spans="2:3" ht="12.75">
      <c r="B97" s="126"/>
      <c r="C97" s="126"/>
    </row>
    <row r="98" spans="2:3" ht="12.75">
      <c r="B98" s="126"/>
      <c r="C98" s="126"/>
    </row>
    <row r="99" spans="2:3" ht="12.75">
      <c r="B99" s="126"/>
      <c r="C99" s="126"/>
    </row>
    <row r="100" spans="2:3" ht="12.75">
      <c r="B100" s="126"/>
      <c r="C100" s="126"/>
    </row>
    <row r="101" spans="2:3" ht="12.75">
      <c r="B101" s="126"/>
      <c r="C101" s="126"/>
    </row>
    <row r="102" spans="2:3" ht="12.75">
      <c r="B102" s="126"/>
      <c r="C102" s="126"/>
    </row>
  </sheetData>
  <mergeCells count="3">
    <mergeCell ref="A1:K1"/>
    <mergeCell ref="A2:C2"/>
    <mergeCell ref="H2:K2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 r:id="rId1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zoomScale="130" zoomScaleNormal="130" workbookViewId="0" topLeftCell="A1">
      <selection activeCell="A1" sqref="A1:E1"/>
    </sheetView>
  </sheetViews>
  <sheetFormatPr defaultColWidth="9.00390625" defaultRowHeight="12.75"/>
  <cols>
    <col min="1" max="1" width="4.00390625" style="0" customWidth="1"/>
    <col min="2" max="2" width="20.375" style="0" bestFit="1" customWidth="1"/>
    <col min="3" max="3" width="10.375" style="0" customWidth="1"/>
    <col min="4" max="4" width="7.25390625" style="0" customWidth="1"/>
    <col min="5" max="5" width="9.625" style="0" customWidth="1"/>
  </cols>
  <sheetData>
    <row r="1" spans="1:5" ht="27">
      <c r="A1" s="363" t="s">
        <v>431</v>
      </c>
      <c r="B1" s="363"/>
      <c r="C1" s="363"/>
      <c r="D1" s="363"/>
      <c r="E1" s="363"/>
    </row>
    <row r="2" spans="1:5" ht="12.75">
      <c r="A2" s="362"/>
      <c r="B2" s="362"/>
      <c r="C2" s="362"/>
      <c r="D2" s="36" t="s">
        <v>339</v>
      </c>
      <c r="E2" s="367"/>
    </row>
    <row r="3" spans="1:5" ht="12.75">
      <c r="A3" s="361" t="s">
        <v>340</v>
      </c>
      <c r="B3" s="361"/>
      <c r="C3" s="37">
        <v>38669</v>
      </c>
      <c r="D3" s="36">
        <v>3</v>
      </c>
      <c r="E3" s="367"/>
    </row>
    <row r="4" spans="1:5" ht="12.75">
      <c r="A4" s="361" t="s">
        <v>342</v>
      </c>
      <c r="B4" s="361"/>
      <c r="C4" s="244">
        <v>39404</v>
      </c>
      <c r="D4" s="367"/>
      <c r="E4" s="367"/>
    </row>
    <row r="5" spans="1:5" ht="12.75">
      <c r="A5" s="361" t="s">
        <v>343</v>
      </c>
      <c r="B5" s="361"/>
      <c r="C5" s="245" t="s">
        <v>432</v>
      </c>
      <c r="D5" s="367"/>
      <c r="E5" s="367"/>
    </row>
    <row r="6" spans="1:5" ht="12.75">
      <c r="A6" s="361" t="s">
        <v>345</v>
      </c>
      <c r="B6" s="361"/>
      <c r="C6" s="39">
        <f>COUNTA(B8:B79)</f>
        <v>51</v>
      </c>
      <c r="D6" s="367"/>
      <c r="E6" s="367"/>
    </row>
    <row r="7" spans="1:5" ht="12.75">
      <c r="A7" s="114" t="s">
        <v>346</v>
      </c>
      <c r="B7" s="114" t="s">
        <v>348</v>
      </c>
      <c r="C7" s="114" t="s">
        <v>349</v>
      </c>
      <c r="D7" s="115" t="s">
        <v>350</v>
      </c>
      <c r="E7" s="115" t="s">
        <v>351</v>
      </c>
    </row>
    <row r="8" spans="1:7" ht="15" customHeight="1">
      <c r="A8" s="80">
        <v>1</v>
      </c>
      <c r="B8" s="286" t="s">
        <v>539</v>
      </c>
      <c r="C8" s="246">
        <v>0.0006991898148148148</v>
      </c>
      <c r="D8" s="51">
        <f aca="true" t="shared" si="0" ref="D8:D39">(C$8/C8)*100</f>
        <v>100</v>
      </c>
      <c r="E8" s="52">
        <f aca="true" t="shared" si="1" ref="E8:E39">D$3+D8</f>
        <v>103</v>
      </c>
      <c r="G8" s="164"/>
    </row>
    <row r="9" spans="1:5" ht="15" customHeight="1">
      <c r="A9" s="80">
        <v>2</v>
      </c>
      <c r="B9" s="284" t="s">
        <v>540</v>
      </c>
      <c r="C9" s="158">
        <v>0.0007006944444444443</v>
      </c>
      <c r="D9" s="57">
        <f t="shared" si="0"/>
        <v>99.78526593987448</v>
      </c>
      <c r="E9" s="58">
        <f t="shared" si="1"/>
        <v>102.78526593987448</v>
      </c>
    </row>
    <row r="10" spans="1:5" ht="15" customHeight="1">
      <c r="A10" s="80">
        <v>3</v>
      </c>
      <c r="B10" s="284" t="s">
        <v>541</v>
      </c>
      <c r="C10" s="75">
        <v>0.0007052083333333334</v>
      </c>
      <c r="D10" s="57">
        <f t="shared" si="0"/>
        <v>99.1465616280978</v>
      </c>
      <c r="E10" s="58">
        <f t="shared" si="1"/>
        <v>102.1465616280978</v>
      </c>
    </row>
    <row r="11" spans="1:5" ht="15" customHeight="1">
      <c r="A11" s="80">
        <v>4</v>
      </c>
      <c r="B11" s="284" t="s">
        <v>538</v>
      </c>
      <c r="C11" s="75">
        <v>0.0007314814814814814</v>
      </c>
      <c r="D11" s="57">
        <f t="shared" si="0"/>
        <v>95.5854430379747</v>
      </c>
      <c r="E11" s="58">
        <f t="shared" si="1"/>
        <v>98.5854430379747</v>
      </c>
    </row>
    <row r="12" spans="1:5" ht="15" customHeight="1">
      <c r="A12" s="80">
        <v>5</v>
      </c>
      <c r="B12" s="284" t="s">
        <v>542</v>
      </c>
      <c r="C12" s="75">
        <v>0.000759837962962963</v>
      </c>
      <c r="D12" s="57">
        <f t="shared" si="0"/>
        <v>92.018278750952</v>
      </c>
      <c r="E12" s="58">
        <f t="shared" si="1"/>
        <v>95.018278750952</v>
      </c>
    </row>
    <row r="13" spans="1:5" ht="15" customHeight="1">
      <c r="A13" s="80">
        <v>6</v>
      </c>
      <c r="B13" s="284" t="s">
        <v>534</v>
      </c>
      <c r="C13" s="75">
        <v>0.00080625</v>
      </c>
      <c r="D13" s="57">
        <f t="shared" si="0"/>
        <v>86.72121734137238</v>
      </c>
      <c r="E13" s="58">
        <f t="shared" si="1"/>
        <v>89.72121734137238</v>
      </c>
    </row>
    <row r="14" spans="1:5" ht="15" customHeight="1">
      <c r="A14" s="80">
        <v>7</v>
      </c>
      <c r="B14" s="280" t="s">
        <v>545</v>
      </c>
      <c r="C14" s="75">
        <v>0.0008091435185185185</v>
      </c>
      <c r="D14" s="57">
        <f t="shared" si="0"/>
        <v>86.4110999856959</v>
      </c>
      <c r="E14" s="58">
        <f t="shared" si="1"/>
        <v>89.4110999856959</v>
      </c>
    </row>
    <row r="15" spans="1:5" ht="15" customHeight="1">
      <c r="A15" s="80">
        <v>8</v>
      </c>
      <c r="B15" s="284" t="s">
        <v>533</v>
      </c>
      <c r="C15" s="75">
        <v>0.0008135416666666667</v>
      </c>
      <c r="D15" s="57">
        <f t="shared" si="0"/>
        <v>85.94394650732679</v>
      </c>
      <c r="E15" s="58">
        <f t="shared" si="1"/>
        <v>88.94394650732679</v>
      </c>
    </row>
    <row r="16" spans="1:5" ht="15" customHeight="1">
      <c r="A16" s="80">
        <v>9</v>
      </c>
      <c r="B16" s="284" t="s">
        <v>535</v>
      </c>
      <c r="C16" s="75">
        <v>0.0008302083333333334</v>
      </c>
      <c r="D16" s="57">
        <f t="shared" si="0"/>
        <v>84.21859751847204</v>
      </c>
      <c r="E16" s="58">
        <f t="shared" si="1"/>
        <v>87.21859751847204</v>
      </c>
    </row>
    <row r="17" spans="1:5" ht="15" customHeight="1">
      <c r="A17" s="80">
        <v>10</v>
      </c>
      <c r="B17" s="284" t="s">
        <v>536</v>
      </c>
      <c r="C17" s="75">
        <v>0.0008306712962962963</v>
      </c>
      <c r="D17" s="57">
        <f t="shared" si="0"/>
        <v>84.17165946774419</v>
      </c>
      <c r="E17" s="58">
        <f t="shared" si="1"/>
        <v>87.17165946774419</v>
      </c>
    </row>
    <row r="18" spans="1:5" ht="15" customHeight="1">
      <c r="A18" s="80">
        <v>11</v>
      </c>
      <c r="B18" s="280" t="s">
        <v>543</v>
      </c>
      <c r="C18" s="75">
        <v>0.0008571759259259258</v>
      </c>
      <c r="D18" s="57">
        <f t="shared" si="0"/>
        <v>81.56899810964084</v>
      </c>
      <c r="E18" s="58">
        <f t="shared" si="1"/>
        <v>84.56899810964084</v>
      </c>
    </row>
    <row r="19" spans="1:5" ht="15" customHeight="1" thickBot="1">
      <c r="A19" s="278">
        <v>12</v>
      </c>
      <c r="B19" s="287" t="s">
        <v>546</v>
      </c>
      <c r="C19" s="79">
        <v>0.0008633101851851853</v>
      </c>
      <c r="D19" s="64">
        <f t="shared" si="0"/>
        <v>80.98940876793135</v>
      </c>
      <c r="E19" s="65">
        <f t="shared" si="1"/>
        <v>83.98940876793135</v>
      </c>
    </row>
    <row r="20" spans="1:5" ht="15" customHeight="1">
      <c r="A20" s="80">
        <v>13</v>
      </c>
      <c r="B20" s="281" t="s">
        <v>525</v>
      </c>
      <c r="C20" s="158">
        <v>0.000870949074074074</v>
      </c>
      <c r="D20" s="51">
        <f t="shared" si="0"/>
        <v>80.27906976744187</v>
      </c>
      <c r="E20" s="52">
        <f t="shared" si="1"/>
        <v>83.27906976744187</v>
      </c>
    </row>
    <row r="21" spans="1:5" ht="15" customHeight="1">
      <c r="A21" s="80">
        <v>14</v>
      </c>
      <c r="B21" s="283" t="s">
        <v>550</v>
      </c>
      <c r="C21" s="75">
        <v>0.0008820601851851853</v>
      </c>
      <c r="D21" s="57">
        <f t="shared" si="0"/>
        <v>79.26781262301535</v>
      </c>
      <c r="E21" s="58">
        <f t="shared" si="1"/>
        <v>82.26781262301535</v>
      </c>
    </row>
    <row r="22" spans="1:5" ht="15" customHeight="1">
      <c r="A22" s="80">
        <v>15</v>
      </c>
      <c r="B22" s="282" t="s">
        <v>522</v>
      </c>
      <c r="C22" s="75">
        <v>0.000891550925925926</v>
      </c>
      <c r="D22" s="57">
        <f t="shared" si="0"/>
        <v>78.42399065299233</v>
      </c>
      <c r="E22" s="58">
        <f t="shared" si="1"/>
        <v>81.42399065299233</v>
      </c>
    </row>
    <row r="23" spans="1:5" ht="15" customHeight="1">
      <c r="A23" s="80">
        <v>16</v>
      </c>
      <c r="B23" s="282" t="s">
        <v>544</v>
      </c>
      <c r="C23" s="75">
        <v>0.0009045138888888888</v>
      </c>
      <c r="D23" s="57">
        <f t="shared" si="0"/>
        <v>77.30006397952656</v>
      </c>
      <c r="E23" s="58">
        <f t="shared" si="1"/>
        <v>80.30006397952656</v>
      </c>
    </row>
    <row r="24" spans="1:5" ht="15" customHeight="1">
      <c r="A24" s="80">
        <v>17</v>
      </c>
      <c r="B24" s="279" t="s">
        <v>547</v>
      </c>
      <c r="C24" s="75">
        <v>0.0009072916666666666</v>
      </c>
      <c r="D24" s="57">
        <f t="shared" si="0"/>
        <v>77.06340094399796</v>
      </c>
      <c r="E24" s="58">
        <f t="shared" si="1"/>
        <v>80.06340094399796</v>
      </c>
    </row>
    <row r="25" spans="1:5" ht="15" customHeight="1">
      <c r="A25" s="80">
        <v>18</v>
      </c>
      <c r="B25" s="282" t="s">
        <v>555</v>
      </c>
      <c r="C25" s="75">
        <v>0.0009164351851851851</v>
      </c>
      <c r="D25" s="57">
        <f t="shared" si="0"/>
        <v>76.29451881788331</v>
      </c>
      <c r="E25" s="58">
        <f t="shared" si="1"/>
        <v>79.29451881788331</v>
      </c>
    </row>
    <row r="26" spans="1:5" ht="15" customHeight="1">
      <c r="A26" s="80">
        <v>19</v>
      </c>
      <c r="B26" s="282" t="s">
        <v>531</v>
      </c>
      <c r="C26" s="75">
        <v>0.0009589120370370371</v>
      </c>
      <c r="D26" s="57">
        <f t="shared" si="0"/>
        <v>72.91490645745323</v>
      </c>
      <c r="E26" s="58">
        <f t="shared" si="1"/>
        <v>75.91490645745323</v>
      </c>
    </row>
    <row r="27" spans="1:5" ht="15" customHeight="1">
      <c r="A27" s="80">
        <v>20</v>
      </c>
      <c r="B27" s="282" t="s">
        <v>516</v>
      </c>
      <c r="C27" s="75">
        <v>0.0009918981481481482</v>
      </c>
      <c r="D27" s="57">
        <f t="shared" si="0"/>
        <v>70.49008168028004</v>
      </c>
      <c r="E27" s="58">
        <f t="shared" si="1"/>
        <v>73.49008168028004</v>
      </c>
    </row>
    <row r="28" spans="1:5" ht="15" customHeight="1">
      <c r="A28" s="80">
        <v>21</v>
      </c>
      <c r="B28" s="282" t="s">
        <v>530</v>
      </c>
      <c r="C28" s="75">
        <v>0.0010187500000000001</v>
      </c>
      <c r="D28" s="57">
        <f t="shared" si="0"/>
        <v>68.6321290615769</v>
      </c>
      <c r="E28" s="58">
        <f t="shared" si="1"/>
        <v>71.6321290615769</v>
      </c>
    </row>
    <row r="29" spans="1:5" ht="15" customHeight="1">
      <c r="A29" s="80">
        <v>22</v>
      </c>
      <c r="B29" s="279" t="s">
        <v>515</v>
      </c>
      <c r="C29" s="75">
        <v>0.0010192129629629629</v>
      </c>
      <c r="D29" s="57">
        <f t="shared" si="0"/>
        <v>68.60095389507154</v>
      </c>
      <c r="E29" s="58">
        <f t="shared" si="1"/>
        <v>71.60095389507154</v>
      </c>
    </row>
    <row r="30" spans="1:5" ht="15" customHeight="1">
      <c r="A30" s="80">
        <v>23</v>
      </c>
      <c r="B30" s="282" t="s">
        <v>528</v>
      </c>
      <c r="C30" s="75">
        <v>0.0010950231481481481</v>
      </c>
      <c r="D30" s="57">
        <f t="shared" si="0"/>
        <v>63.85160131064369</v>
      </c>
      <c r="E30" s="58">
        <f t="shared" si="1"/>
        <v>66.85160131064369</v>
      </c>
    </row>
    <row r="31" spans="1:5" ht="15" customHeight="1">
      <c r="A31" s="80">
        <v>24</v>
      </c>
      <c r="B31" s="282" t="s">
        <v>519</v>
      </c>
      <c r="C31" s="75">
        <v>0.0011239583333333334</v>
      </c>
      <c r="D31" s="57">
        <f t="shared" si="0"/>
        <v>62.20780558129956</v>
      </c>
      <c r="E31" s="58">
        <f t="shared" si="1"/>
        <v>65.20780558129957</v>
      </c>
    </row>
    <row r="32" spans="1:5" ht="15" customHeight="1">
      <c r="A32" s="80">
        <v>25</v>
      </c>
      <c r="B32" s="282" t="s">
        <v>529</v>
      </c>
      <c r="C32" s="75">
        <v>0.001128587962962963</v>
      </c>
      <c r="D32" s="57">
        <f t="shared" si="0"/>
        <v>61.95262024407753</v>
      </c>
      <c r="E32" s="58">
        <f t="shared" si="1"/>
        <v>64.95262024407754</v>
      </c>
    </row>
    <row r="33" spans="1:5" ht="15" customHeight="1">
      <c r="A33" s="80">
        <v>26</v>
      </c>
      <c r="B33" s="282" t="s">
        <v>523</v>
      </c>
      <c r="C33" s="75">
        <v>0.001147800925925926</v>
      </c>
      <c r="D33" s="57">
        <f t="shared" si="0"/>
        <v>60.91559947564787</v>
      </c>
      <c r="E33" s="58">
        <f t="shared" si="1"/>
        <v>63.91559947564787</v>
      </c>
    </row>
    <row r="34" spans="1:5" ht="15" customHeight="1">
      <c r="A34" s="80">
        <v>27</v>
      </c>
      <c r="B34" s="282" t="s">
        <v>509</v>
      </c>
      <c r="C34" s="75">
        <v>0.001148611111111111</v>
      </c>
      <c r="D34" s="57">
        <f t="shared" si="0"/>
        <v>60.8726320032245</v>
      </c>
      <c r="E34" s="58">
        <f t="shared" si="1"/>
        <v>63.8726320032245</v>
      </c>
    </row>
    <row r="35" spans="1:5" ht="15" customHeight="1">
      <c r="A35" s="80">
        <v>28</v>
      </c>
      <c r="B35" s="282" t="s">
        <v>556</v>
      </c>
      <c r="C35" s="75">
        <v>0.0011590277777777777</v>
      </c>
      <c r="D35" s="57">
        <f t="shared" si="0"/>
        <v>60.32554423806671</v>
      </c>
      <c r="E35" s="58">
        <f t="shared" si="1"/>
        <v>63.32554423806671</v>
      </c>
    </row>
    <row r="36" spans="1:5" ht="15" customHeight="1">
      <c r="A36" s="80">
        <v>29</v>
      </c>
      <c r="B36" s="282" t="s">
        <v>552</v>
      </c>
      <c r="C36" s="75">
        <v>0.001181712962962963</v>
      </c>
      <c r="D36" s="57">
        <f t="shared" si="0"/>
        <v>59.16748285994123</v>
      </c>
      <c r="E36" s="58">
        <f t="shared" si="1"/>
        <v>62.16748285994123</v>
      </c>
    </row>
    <row r="37" spans="1:5" ht="15" customHeight="1">
      <c r="A37" s="80">
        <v>30</v>
      </c>
      <c r="B37" s="282" t="s">
        <v>510</v>
      </c>
      <c r="C37" s="75">
        <v>0.0011983796296296298</v>
      </c>
      <c r="D37" s="57">
        <f t="shared" si="0"/>
        <v>58.34460112033996</v>
      </c>
      <c r="E37" s="58">
        <f t="shared" si="1"/>
        <v>61.34460112033996</v>
      </c>
    </row>
    <row r="38" spans="1:5" ht="15" customHeight="1">
      <c r="A38" s="80">
        <v>31</v>
      </c>
      <c r="B38" s="282" t="s">
        <v>557</v>
      </c>
      <c r="C38" s="75">
        <v>0.001200462962962963</v>
      </c>
      <c r="D38" s="57">
        <f t="shared" si="0"/>
        <v>58.24334747396836</v>
      </c>
      <c r="E38" s="58">
        <f t="shared" si="1"/>
        <v>61.24334747396836</v>
      </c>
    </row>
    <row r="39" spans="1:5" ht="15" customHeight="1">
      <c r="A39" s="80">
        <v>32</v>
      </c>
      <c r="B39" s="282" t="s">
        <v>511</v>
      </c>
      <c r="C39" s="75">
        <v>0.001208101851851852</v>
      </c>
      <c r="D39" s="57">
        <f t="shared" si="0"/>
        <v>57.87507185284537</v>
      </c>
      <c r="E39" s="58">
        <f t="shared" si="1"/>
        <v>60.87507185284537</v>
      </c>
    </row>
    <row r="40" spans="1:5" ht="15" customHeight="1">
      <c r="A40" s="80">
        <v>33</v>
      </c>
      <c r="B40" s="282" t="s">
        <v>558</v>
      </c>
      <c r="C40" s="75">
        <v>0.0012100694444444444</v>
      </c>
      <c r="D40" s="57">
        <f aca="true" t="shared" si="2" ref="D40:D58">(C$8/C40)*100</f>
        <v>57.780966044954575</v>
      </c>
      <c r="E40" s="58">
        <f aca="true" t="shared" si="3" ref="E40:E58">D$3+D40</f>
        <v>60.780966044954575</v>
      </c>
    </row>
    <row r="41" spans="1:5" ht="15" customHeight="1">
      <c r="A41" s="80">
        <v>34</v>
      </c>
      <c r="B41" s="279" t="s">
        <v>521</v>
      </c>
      <c r="C41" s="75">
        <v>0.0012641203703703705</v>
      </c>
      <c r="D41" s="57">
        <f t="shared" si="2"/>
        <v>55.31038271378868</v>
      </c>
      <c r="E41" s="58">
        <f t="shared" si="3"/>
        <v>58.31038271378868</v>
      </c>
    </row>
    <row r="42" spans="1:5" ht="15" customHeight="1">
      <c r="A42" s="80">
        <v>35</v>
      </c>
      <c r="B42" s="282" t="s">
        <v>512</v>
      </c>
      <c r="C42" s="75">
        <v>0.0012748842592592592</v>
      </c>
      <c r="D42" s="57">
        <f t="shared" si="2"/>
        <v>54.843395369950066</v>
      </c>
      <c r="E42" s="58">
        <f t="shared" si="3"/>
        <v>57.843395369950066</v>
      </c>
    </row>
    <row r="43" spans="1:5" ht="15" customHeight="1">
      <c r="A43" s="80">
        <v>36</v>
      </c>
      <c r="B43" s="282" t="s">
        <v>549</v>
      </c>
      <c r="C43" s="75">
        <v>0.001292013888888889</v>
      </c>
      <c r="D43" s="57">
        <f t="shared" si="2"/>
        <v>54.11627698647317</v>
      </c>
      <c r="E43" s="58">
        <f t="shared" si="3"/>
        <v>57.11627698647317</v>
      </c>
    </row>
    <row r="44" spans="1:5" ht="15" customHeight="1">
      <c r="A44" s="80">
        <v>37</v>
      </c>
      <c r="B44" s="282" t="s">
        <v>537</v>
      </c>
      <c r="C44" s="75">
        <v>0.0013275462962962963</v>
      </c>
      <c r="D44" s="57">
        <f t="shared" si="2"/>
        <v>52.667829119442025</v>
      </c>
      <c r="E44" s="58">
        <f t="shared" si="3"/>
        <v>55.667829119442025</v>
      </c>
    </row>
    <row r="45" spans="1:5" ht="15" customHeight="1">
      <c r="A45" s="80">
        <v>38</v>
      </c>
      <c r="B45" s="282" t="s">
        <v>518</v>
      </c>
      <c r="C45" s="75">
        <v>0.0013307870370370368</v>
      </c>
      <c r="D45" s="57">
        <f t="shared" si="2"/>
        <v>52.53957209949558</v>
      </c>
      <c r="E45" s="58">
        <f t="shared" si="3"/>
        <v>55.53957209949558</v>
      </c>
    </row>
    <row r="46" spans="1:5" ht="15" customHeight="1">
      <c r="A46" s="80">
        <v>39</v>
      </c>
      <c r="B46" s="282" t="s">
        <v>524</v>
      </c>
      <c r="C46" s="75">
        <v>0.0013471064814814815</v>
      </c>
      <c r="D46" s="57">
        <f t="shared" si="2"/>
        <v>51.90308445742762</v>
      </c>
      <c r="E46" s="58">
        <f t="shared" si="3"/>
        <v>54.90308445742762</v>
      </c>
    </row>
    <row r="47" spans="1:5" ht="15" customHeight="1">
      <c r="A47" s="80">
        <v>40</v>
      </c>
      <c r="B47" s="282" t="s">
        <v>514</v>
      </c>
      <c r="C47" s="75">
        <v>0.0013623842592592594</v>
      </c>
      <c r="D47" s="57">
        <f t="shared" si="2"/>
        <v>51.321043241865596</v>
      </c>
      <c r="E47" s="58">
        <f t="shared" si="3"/>
        <v>54.321043241865596</v>
      </c>
    </row>
    <row r="48" spans="1:5" ht="15" customHeight="1">
      <c r="A48" s="80">
        <v>41</v>
      </c>
      <c r="B48" s="285" t="s">
        <v>548</v>
      </c>
      <c r="C48" s="75">
        <v>0.001422685185185185</v>
      </c>
      <c r="D48" s="57">
        <f t="shared" si="2"/>
        <v>49.14578587699317</v>
      </c>
      <c r="E48" s="58">
        <f t="shared" si="3"/>
        <v>52.14578587699317</v>
      </c>
    </row>
    <row r="49" spans="1:5" ht="15" customHeight="1">
      <c r="A49" s="80">
        <v>42</v>
      </c>
      <c r="B49" s="282" t="s">
        <v>551</v>
      </c>
      <c r="C49" s="75">
        <v>0.0014512731481481484</v>
      </c>
      <c r="D49" s="57">
        <f t="shared" si="2"/>
        <v>48.177685620862896</v>
      </c>
      <c r="E49" s="58">
        <f t="shared" si="3"/>
        <v>51.177685620862896</v>
      </c>
    </row>
    <row r="50" spans="1:5" ht="15" customHeight="1">
      <c r="A50" s="80">
        <v>43</v>
      </c>
      <c r="B50" s="282" t="s">
        <v>526</v>
      </c>
      <c r="C50" s="75">
        <v>0.0015065972222222223</v>
      </c>
      <c r="D50" s="57">
        <f t="shared" si="2"/>
        <v>46.408542674963506</v>
      </c>
      <c r="E50" s="58">
        <f t="shared" si="3"/>
        <v>49.408542674963506</v>
      </c>
    </row>
    <row r="51" spans="1:5" ht="15" customHeight="1">
      <c r="A51" s="80">
        <v>44</v>
      </c>
      <c r="B51" s="282" t="s">
        <v>532</v>
      </c>
      <c r="C51" s="75">
        <v>0.0015322916666666668</v>
      </c>
      <c r="D51" s="57">
        <f t="shared" si="2"/>
        <v>45.63033461741823</v>
      </c>
      <c r="E51" s="58">
        <f t="shared" si="3"/>
        <v>48.63033461741823</v>
      </c>
    </row>
    <row r="52" spans="1:5" ht="15" customHeight="1">
      <c r="A52" s="80">
        <v>45</v>
      </c>
      <c r="B52" s="279" t="s">
        <v>527</v>
      </c>
      <c r="C52" s="75">
        <v>0.0015456018518518518</v>
      </c>
      <c r="D52" s="57">
        <f t="shared" si="2"/>
        <v>45.23738205781039</v>
      </c>
      <c r="E52" s="58">
        <f t="shared" si="3"/>
        <v>48.23738205781039</v>
      </c>
    </row>
    <row r="53" spans="1:5" ht="15" customHeight="1">
      <c r="A53" s="80">
        <v>46</v>
      </c>
      <c r="B53" s="279" t="s">
        <v>520</v>
      </c>
      <c r="C53" s="75">
        <v>0.001597222222222222</v>
      </c>
      <c r="D53" s="57">
        <f t="shared" si="2"/>
        <v>43.775362318840585</v>
      </c>
      <c r="E53" s="58">
        <f t="shared" si="3"/>
        <v>46.775362318840585</v>
      </c>
    </row>
    <row r="54" spans="1:5" ht="15" customHeight="1">
      <c r="A54" s="80">
        <v>47</v>
      </c>
      <c r="B54" s="279" t="s">
        <v>554</v>
      </c>
      <c r="C54" s="75">
        <v>0.0016042824074074073</v>
      </c>
      <c r="D54" s="57">
        <f t="shared" si="2"/>
        <v>43.582714089892505</v>
      </c>
      <c r="E54" s="58">
        <f t="shared" si="3"/>
        <v>46.582714089892505</v>
      </c>
    </row>
    <row r="55" spans="1:9" ht="15" customHeight="1">
      <c r="A55" s="80">
        <v>48</v>
      </c>
      <c r="B55" s="282" t="s">
        <v>559</v>
      </c>
      <c r="C55" s="75">
        <v>0.0016096064814814812</v>
      </c>
      <c r="D55" s="57">
        <f t="shared" si="2"/>
        <v>43.43855612281586</v>
      </c>
      <c r="E55" s="58">
        <f t="shared" si="3"/>
        <v>46.43855612281586</v>
      </c>
      <c r="G55" s="155"/>
      <c r="H55" s="155"/>
      <c r="I55" s="155"/>
    </row>
    <row r="56" spans="1:9" ht="15" customHeight="1">
      <c r="A56" s="80">
        <v>49</v>
      </c>
      <c r="B56" s="282" t="s">
        <v>513</v>
      </c>
      <c r="C56" s="75">
        <v>0.0016932870370370372</v>
      </c>
      <c r="D56" s="57">
        <f t="shared" si="2"/>
        <v>41.29186602870813</v>
      </c>
      <c r="E56" s="58">
        <f t="shared" si="3"/>
        <v>44.29186602870813</v>
      </c>
      <c r="G56" s="155"/>
      <c r="H56" s="155"/>
      <c r="I56" s="155"/>
    </row>
    <row r="57" spans="1:9" ht="15" customHeight="1">
      <c r="A57" s="80">
        <v>50</v>
      </c>
      <c r="B57" s="282" t="s">
        <v>553</v>
      </c>
      <c r="C57" s="75">
        <v>0.0018187499999999998</v>
      </c>
      <c r="D57" s="57">
        <f t="shared" si="2"/>
        <v>38.44342624411353</v>
      </c>
      <c r="E57" s="58">
        <f t="shared" si="3"/>
        <v>41.44342624411353</v>
      </c>
      <c r="G57" s="155"/>
      <c r="H57" s="155"/>
      <c r="I57" s="155"/>
    </row>
    <row r="58" spans="1:9" ht="15" customHeight="1">
      <c r="A58" s="80">
        <v>51</v>
      </c>
      <c r="B58" s="282" t="s">
        <v>517</v>
      </c>
      <c r="C58" s="75">
        <v>0.0022085648148148147</v>
      </c>
      <c r="D58" s="57">
        <f t="shared" si="2"/>
        <v>31.65810711665444</v>
      </c>
      <c r="E58" s="58">
        <f t="shared" si="3"/>
        <v>34.658107116654435</v>
      </c>
      <c r="G58" s="155"/>
      <c r="H58" s="155"/>
      <c r="I58" s="155"/>
    </row>
    <row r="59" ht="12.75">
      <c r="B59" s="126"/>
    </row>
  </sheetData>
  <mergeCells count="8">
    <mergeCell ref="A1:E1"/>
    <mergeCell ref="A2:C2"/>
    <mergeCell ref="E2:E3"/>
    <mergeCell ref="A3:B3"/>
    <mergeCell ref="A4:B4"/>
    <mergeCell ref="D4:E6"/>
    <mergeCell ref="A5:B5"/>
    <mergeCell ref="A6:B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88"/>
  <sheetViews>
    <sheetView zoomScale="130" zoomScaleNormal="130" workbookViewId="0" topLeftCell="A73">
      <selection activeCell="B52" sqref="B52"/>
    </sheetView>
  </sheetViews>
  <sheetFormatPr defaultColWidth="9.00390625" defaultRowHeight="12.75"/>
  <cols>
    <col min="1" max="1" width="3.625" style="0" customWidth="1"/>
    <col min="2" max="2" width="20.25390625" style="0" bestFit="1" customWidth="1"/>
    <col min="3" max="4" width="9.875" style="0" customWidth="1"/>
    <col min="5" max="5" width="9.75390625" style="0" customWidth="1"/>
  </cols>
  <sheetData>
    <row r="1" spans="1:5" ht="27">
      <c r="A1" s="363" t="s">
        <v>433</v>
      </c>
      <c r="B1" s="363"/>
      <c r="C1" s="363"/>
      <c r="D1" s="363"/>
      <c r="E1" s="363"/>
    </row>
    <row r="2" spans="2:5" ht="12.75">
      <c r="B2" s="362"/>
      <c r="C2" s="362"/>
      <c r="D2" s="362"/>
      <c r="E2" s="36" t="s">
        <v>339</v>
      </c>
    </row>
    <row r="3" spans="1:5" ht="12.75">
      <c r="A3" s="368" t="s">
        <v>340</v>
      </c>
      <c r="B3" s="368"/>
      <c r="C3" s="37">
        <v>38682</v>
      </c>
      <c r="D3" s="37"/>
      <c r="E3" s="36">
        <v>1</v>
      </c>
    </row>
    <row r="4" spans="1:5" ht="12.75">
      <c r="A4" s="368" t="s">
        <v>342</v>
      </c>
      <c r="B4" s="368"/>
      <c r="C4" s="244">
        <v>39425</v>
      </c>
      <c r="D4" s="37"/>
      <c r="E4" s="367"/>
    </row>
    <row r="5" spans="1:5" ht="12.75">
      <c r="A5" s="368" t="s">
        <v>343</v>
      </c>
      <c r="B5" s="368"/>
      <c r="C5" s="370" t="s">
        <v>434</v>
      </c>
      <c r="D5" s="370"/>
      <c r="E5" s="367"/>
    </row>
    <row r="6" spans="1:5" ht="12.75">
      <c r="A6" s="368" t="s">
        <v>345</v>
      </c>
      <c r="B6" s="368"/>
      <c r="C6" s="365">
        <f>COUNTA(B8:B88)</f>
        <v>81</v>
      </c>
      <c r="D6" s="365"/>
      <c r="E6" s="367"/>
    </row>
    <row r="7" spans="1:5" ht="12.75">
      <c r="A7" s="97" t="s">
        <v>346</v>
      </c>
      <c r="B7" s="288" t="s">
        <v>348</v>
      </c>
      <c r="C7" s="247" t="s">
        <v>435</v>
      </c>
      <c r="D7" s="289" t="s">
        <v>350</v>
      </c>
      <c r="E7" s="289" t="s">
        <v>351</v>
      </c>
    </row>
    <row r="8" spans="1:5" ht="15" customHeight="1">
      <c r="A8" s="176">
        <v>1</v>
      </c>
      <c r="B8" s="293" t="s">
        <v>559</v>
      </c>
      <c r="C8" s="290">
        <v>157</v>
      </c>
      <c r="D8" s="291">
        <f aca="true" t="shared" si="0" ref="D8:D39">(C8/C$8)*100</f>
        <v>100</v>
      </c>
      <c r="E8" s="292">
        <f aca="true" t="shared" si="1" ref="E8:E39">D8+E$3</f>
        <v>101</v>
      </c>
    </row>
    <row r="9" spans="1:5" ht="15" customHeight="1">
      <c r="A9" s="176">
        <v>2</v>
      </c>
      <c r="B9" s="293" t="s">
        <v>572</v>
      </c>
      <c r="C9" s="290">
        <v>146</v>
      </c>
      <c r="D9" s="291">
        <f t="shared" si="0"/>
        <v>92.99363057324841</v>
      </c>
      <c r="E9" s="292">
        <f t="shared" si="1"/>
        <v>93.99363057324841</v>
      </c>
    </row>
    <row r="10" spans="1:5" ht="15" customHeight="1">
      <c r="A10" s="176">
        <v>3</v>
      </c>
      <c r="B10" s="295" t="s">
        <v>578</v>
      </c>
      <c r="C10" s="290">
        <v>146</v>
      </c>
      <c r="D10" s="291">
        <f t="shared" si="0"/>
        <v>92.99363057324841</v>
      </c>
      <c r="E10" s="292">
        <f t="shared" si="1"/>
        <v>93.99363057324841</v>
      </c>
    </row>
    <row r="11" spans="1:5" ht="15" customHeight="1">
      <c r="A11" s="176">
        <v>4</v>
      </c>
      <c r="B11" s="293" t="s">
        <v>518</v>
      </c>
      <c r="C11" s="290">
        <v>138</v>
      </c>
      <c r="D11" s="291">
        <f t="shared" si="0"/>
        <v>87.89808917197452</v>
      </c>
      <c r="E11" s="292">
        <f t="shared" si="1"/>
        <v>88.89808917197452</v>
      </c>
    </row>
    <row r="12" spans="1:5" ht="15" customHeight="1">
      <c r="A12" s="176">
        <v>5</v>
      </c>
      <c r="B12" s="294" t="s">
        <v>515</v>
      </c>
      <c r="C12" s="290">
        <v>135</v>
      </c>
      <c r="D12" s="291">
        <f t="shared" si="0"/>
        <v>85.98726114649682</v>
      </c>
      <c r="E12" s="292">
        <f t="shared" si="1"/>
        <v>86.98726114649682</v>
      </c>
    </row>
    <row r="13" spans="1:5" ht="15" customHeight="1">
      <c r="A13" s="176">
        <v>6</v>
      </c>
      <c r="B13" s="294" t="s">
        <v>520</v>
      </c>
      <c r="C13" s="290">
        <v>133</v>
      </c>
      <c r="D13" s="291">
        <f t="shared" si="0"/>
        <v>84.71337579617835</v>
      </c>
      <c r="E13" s="292">
        <f t="shared" si="1"/>
        <v>85.71337579617835</v>
      </c>
    </row>
    <row r="14" spans="1:5" ht="15" customHeight="1">
      <c r="A14" s="176">
        <v>7</v>
      </c>
      <c r="B14" s="293" t="s">
        <v>523</v>
      </c>
      <c r="C14" s="290">
        <v>128</v>
      </c>
      <c r="D14" s="291">
        <f t="shared" si="0"/>
        <v>81.52866242038218</v>
      </c>
      <c r="E14" s="292">
        <f t="shared" si="1"/>
        <v>82.52866242038218</v>
      </c>
    </row>
    <row r="15" spans="1:5" ht="15" customHeight="1">
      <c r="A15" s="176">
        <v>8</v>
      </c>
      <c r="B15" s="293" t="s">
        <v>569</v>
      </c>
      <c r="C15" s="290">
        <v>128</v>
      </c>
      <c r="D15" s="291">
        <f t="shared" si="0"/>
        <v>81.52866242038218</v>
      </c>
      <c r="E15" s="292">
        <f t="shared" si="1"/>
        <v>82.52866242038218</v>
      </c>
    </row>
    <row r="16" spans="1:5" ht="15" customHeight="1">
      <c r="A16" s="176">
        <v>9</v>
      </c>
      <c r="B16" s="293" t="s">
        <v>529</v>
      </c>
      <c r="C16" s="290">
        <v>127</v>
      </c>
      <c r="D16" s="291">
        <f t="shared" si="0"/>
        <v>80.89171974522293</v>
      </c>
      <c r="E16" s="292">
        <f t="shared" si="1"/>
        <v>81.89171974522293</v>
      </c>
    </row>
    <row r="17" spans="1:5" ht="15" customHeight="1">
      <c r="A17" s="176">
        <v>10</v>
      </c>
      <c r="B17" s="294" t="s">
        <v>589</v>
      </c>
      <c r="C17" s="290">
        <v>126</v>
      </c>
      <c r="D17" s="291">
        <f t="shared" si="0"/>
        <v>80.2547770700637</v>
      </c>
      <c r="E17" s="292">
        <f t="shared" si="1"/>
        <v>81.2547770700637</v>
      </c>
    </row>
    <row r="18" spans="1:5" ht="15" customHeight="1">
      <c r="A18" s="176">
        <v>11</v>
      </c>
      <c r="B18" s="293" t="s">
        <v>610</v>
      </c>
      <c r="C18" s="290">
        <v>125</v>
      </c>
      <c r="D18" s="291">
        <f t="shared" si="0"/>
        <v>79.61783439490446</v>
      </c>
      <c r="E18" s="292">
        <f t="shared" si="1"/>
        <v>80.61783439490446</v>
      </c>
    </row>
    <row r="19" spans="1:5" ht="15" customHeight="1">
      <c r="A19" s="176">
        <v>12</v>
      </c>
      <c r="B19" s="293" t="s">
        <v>538</v>
      </c>
      <c r="C19" s="290">
        <v>124</v>
      </c>
      <c r="D19" s="291">
        <f t="shared" si="0"/>
        <v>78.98089171974523</v>
      </c>
      <c r="E19" s="292">
        <f t="shared" si="1"/>
        <v>79.98089171974523</v>
      </c>
    </row>
    <row r="20" spans="1:5" ht="15" customHeight="1">
      <c r="A20" s="176">
        <v>13</v>
      </c>
      <c r="B20" s="296" t="s">
        <v>588</v>
      </c>
      <c r="C20" s="290">
        <v>123</v>
      </c>
      <c r="D20" s="291">
        <f t="shared" si="0"/>
        <v>78.343949044586</v>
      </c>
      <c r="E20" s="292">
        <f t="shared" si="1"/>
        <v>79.343949044586</v>
      </c>
    </row>
    <row r="21" spans="1:5" ht="15" customHeight="1">
      <c r="A21" s="176">
        <v>14</v>
      </c>
      <c r="B21" s="296" t="s">
        <v>526</v>
      </c>
      <c r="C21" s="290">
        <v>122</v>
      </c>
      <c r="D21" s="291">
        <f t="shared" si="0"/>
        <v>77.70700636942675</v>
      </c>
      <c r="E21" s="292">
        <f t="shared" si="1"/>
        <v>78.70700636942675</v>
      </c>
    </row>
    <row r="22" spans="1:5" ht="15" customHeight="1">
      <c r="A22" s="176">
        <v>15</v>
      </c>
      <c r="B22" s="296" t="s">
        <v>513</v>
      </c>
      <c r="C22" s="290">
        <v>114</v>
      </c>
      <c r="D22" s="291">
        <f t="shared" si="0"/>
        <v>72.61146496815286</v>
      </c>
      <c r="E22" s="292">
        <f t="shared" si="1"/>
        <v>73.61146496815286</v>
      </c>
    </row>
    <row r="23" spans="1:5" ht="15" customHeight="1">
      <c r="A23" s="176">
        <v>16</v>
      </c>
      <c r="B23" s="296" t="s">
        <v>512</v>
      </c>
      <c r="C23" s="290">
        <v>111</v>
      </c>
      <c r="D23" s="291">
        <f t="shared" si="0"/>
        <v>70.70063694267516</v>
      </c>
      <c r="E23" s="292">
        <f t="shared" si="1"/>
        <v>71.70063694267516</v>
      </c>
    </row>
    <row r="24" spans="1:5" ht="15" customHeight="1">
      <c r="A24" s="176">
        <v>17</v>
      </c>
      <c r="B24" s="296" t="s">
        <v>549</v>
      </c>
      <c r="C24" s="290">
        <v>109</v>
      </c>
      <c r="D24" s="291">
        <f t="shared" si="0"/>
        <v>69.42675159235668</v>
      </c>
      <c r="E24" s="292">
        <f t="shared" si="1"/>
        <v>70.42675159235668</v>
      </c>
    </row>
    <row r="25" spans="1:5" ht="15" customHeight="1">
      <c r="A25" s="176">
        <v>18</v>
      </c>
      <c r="B25" s="296" t="s">
        <v>522</v>
      </c>
      <c r="C25" s="290">
        <v>108</v>
      </c>
      <c r="D25" s="291">
        <f t="shared" si="0"/>
        <v>68.78980891719745</v>
      </c>
      <c r="E25" s="292">
        <f t="shared" si="1"/>
        <v>69.78980891719745</v>
      </c>
    </row>
    <row r="26" spans="1:5" ht="15" customHeight="1">
      <c r="A26" s="176">
        <v>19</v>
      </c>
      <c r="B26" s="296" t="s">
        <v>556</v>
      </c>
      <c r="C26" s="290">
        <v>107</v>
      </c>
      <c r="D26" s="291">
        <f t="shared" si="0"/>
        <v>68.15286624203821</v>
      </c>
      <c r="E26" s="292">
        <f t="shared" si="1"/>
        <v>69.15286624203821</v>
      </c>
    </row>
    <row r="27" spans="1:5" ht="15" customHeight="1">
      <c r="A27" s="176">
        <v>20</v>
      </c>
      <c r="B27" s="296" t="s">
        <v>573</v>
      </c>
      <c r="C27" s="290">
        <v>105</v>
      </c>
      <c r="D27" s="291">
        <f t="shared" si="0"/>
        <v>66.87898089171973</v>
      </c>
      <c r="E27" s="292">
        <f t="shared" si="1"/>
        <v>67.87898089171973</v>
      </c>
    </row>
    <row r="28" spans="1:5" ht="15" customHeight="1">
      <c r="A28" s="176">
        <v>21</v>
      </c>
      <c r="B28" s="296" t="s">
        <v>514</v>
      </c>
      <c r="C28" s="290">
        <v>104</v>
      </c>
      <c r="D28" s="291">
        <f t="shared" si="0"/>
        <v>66.2420382165605</v>
      </c>
      <c r="E28" s="292">
        <f t="shared" si="1"/>
        <v>67.2420382165605</v>
      </c>
    </row>
    <row r="29" spans="1:5" ht="15" customHeight="1">
      <c r="A29" s="176">
        <v>22</v>
      </c>
      <c r="B29" s="296" t="s">
        <v>524</v>
      </c>
      <c r="C29" s="290">
        <v>104</v>
      </c>
      <c r="D29" s="291">
        <f t="shared" si="0"/>
        <v>66.2420382165605</v>
      </c>
      <c r="E29" s="292">
        <f t="shared" si="1"/>
        <v>67.2420382165605</v>
      </c>
    </row>
    <row r="30" spans="1:5" ht="15" customHeight="1">
      <c r="A30" s="176">
        <v>23</v>
      </c>
      <c r="B30" s="296" t="s">
        <v>606</v>
      </c>
      <c r="C30" s="290">
        <v>103</v>
      </c>
      <c r="D30" s="291">
        <f t="shared" si="0"/>
        <v>65.60509554140127</v>
      </c>
      <c r="E30" s="292">
        <f t="shared" si="1"/>
        <v>66.60509554140127</v>
      </c>
    </row>
    <row r="31" spans="1:5" ht="15" customHeight="1">
      <c r="A31" s="176">
        <v>24</v>
      </c>
      <c r="B31" s="296" t="s">
        <v>568</v>
      </c>
      <c r="C31" s="290">
        <v>102</v>
      </c>
      <c r="D31" s="291">
        <f t="shared" si="0"/>
        <v>64.96815286624204</v>
      </c>
      <c r="E31" s="292">
        <f t="shared" si="1"/>
        <v>65.96815286624204</v>
      </c>
    </row>
    <row r="32" spans="1:5" ht="15" customHeight="1">
      <c r="A32" s="176">
        <v>25</v>
      </c>
      <c r="B32" s="296" t="s">
        <v>530</v>
      </c>
      <c r="C32" s="290">
        <v>102</v>
      </c>
      <c r="D32" s="291">
        <f t="shared" si="0"/>
        <v>64.96815286624204</v>
      </c>
      <c r="E32" s="292">
        <f t="shared" si="1"/>
        <v>65.96815286624204</v>
      </c>
    </row>
    <row r="33" spans="1:5" ht="15" customHeight="1">
      <c r="A33" s="176">
        <v>26</v>
      </c>
      <c r="B33" s="296" t="s">
        <v>571</v>
      </c>
      <c r="C33" s="290">
        <v>101</v>
      </c>
      <c r="D33" s="291">
        <f t="shared" si="0"/>
        <v>64.3312101910828</v>
      </c>
      <c r="E33" s="292">
        <f t="shared" si="1"/>
        <v>65.3312101910828</v>
      </c>
    </row>
    <row r="34" spans="1:5" ht="15" customHeight="1">
      <c r="A34" s="176">
        <v>27</v>
      </c>
      <c r="B34" s="296" t="s">
        <v>579</v>
      </c>
      <c r="C34" s="290">
        <v>100</v>
      </c>
      <c r="D34" s="291">
        <f t="shared" si="0"/>
        <v>63.69426751592356</v>
      </c>
      <c r="E34" s="292">
        <f t="shared" si="1"/>
        <v>64.69426751592357</v>
      </c>
    </row>
    <row r="35" spans="1:5" ht="15" customHeight="1">
      <c r="A35" s="176">
        <v>28</v>
      </c>
      <c r="B35" s="296" t="s">
        <v>511</v>
      </c>
      <c r="C35" s="290">
        <v>100</v>
      </c>
      <c r="D35" s="291">
        <f t="shared" si="0"/>
        <v>63.69426751592356</v>
      </c>
      <c r="E35" s="292">
        <f t="shared" si="1"/>
        <v>64.69426751592357</v>
      </c>
    </row>
    <row r="36" spans="1:5" ht="15" customHeight="1">
      <c r="A36" s="176">
        <v>29</v>
      </c>
      <c r="B36" s="297" t="s">
        <v>594</v>
      </c>
      <c r="C36" s="290">
        <v>100</v>
      </c>
      <c r="D36" s="291">
        <f t="shared" si="0"/>
        <v>63.69426751592356</v>
      </c>
      <c r="E36" s="292">
        <f t="shared" si="1"/>
        <v>64.69426751592357</v>
      </c>
    </row>
    <row r="37" spans="1:5" ht="15" customHeight="1">
      <c r="A37" s="176">
        <v>30</v>
      </c>
      <c r="B37" s="297" t="s">
        <v>545</v>
      </c>
      <c r="C37" s="290">
        <v>98</v>
      </c>
      <c r="D37" s="291">
        <f t="shared" si="0"/>
        <v>62.42038216560509</v>
      </c>
      <c r="E37" s="292">
        <f t="shared" si="1"/>
        <v>63.42038216560509</v>
      </c>
    </row>
    <row r="38" spans="1:5" ht="15" customHeight="1">
      <c r="A38" s="176">
        <v>31</v>
      </c>
      <c r="B38" s="296" t="s">
        <v>591</v>
      </c>
      <c r="C38" s="290">
        <v>98</v>
      </c>
      <c r="D38" s="291">
        <f t="shared" si="0"/>
        <v>62.42038216560509</v>
      </c>
      <c r="E38" s="292">
        <f t="shared" si="1"/>
        <v>63.42038216560509</v>
      </c>
    </row>
    <row r="39" spans="1:5" ht="15" customHeight="1">
      <c r="A39" s="176">
        <v>32</v>
      </c>
      <c r="B39" s="296" t="s">
        <v>555</v>
      </c>
      <c r="C39" s="290">
        <v>96</v>
      </c>
      <c r="D39" s="291">
        <f t="shared" si="0"/>
        <v>61.146496815286625</v>
      </c>
      <c r="E39" s="292">
        <f t="shared" si="1"/>
        <v>62.146496815286625</v>
      </c>
    </row>
    <row r="40" spans="1:5" ht="15" customHeight="1">
      <c r="A40" s="176">
        <v>33</v>
      </c>
      <c r="B40" s="296" t="s">
        <v>595</v>
      </c>
      <c r="C40" s="290">
        <v>94</v>
      </c>
      <c r="D40" s="291">
        <f aca="true" t="shared" si="2" ref="D40:D71">(C40/C$8)*100</f>
        <v>59.87261146496815</v>
      </c>
      <c r="E40" s="292">
        <f aca="true" t="shared" si="3" ref="E40:E71">D40+E$3</f>
        <v>60.87261146496815</v>
      </c>
    </row>
    <row r="41" spans="1:5" ht="15" customHeight="1">
      <c r="A41" s="176">
        <v>34</v>
      </c>
      <c r="B41" s="297" t="s">
        <v>607</v>
      </c>
      <c r="C41" s="290">
        <v>93</v>
      </c>
      <c r="D41" s="291">
        <f t="shared" si="2"/>
        <v>59.23566878980891</v>
      </c>
      <c r="E41" s="292">
        <f t="shared" si="3"/>
        <v>60.23566878980891</v>
      </c>
    </row>
    <row r="42" spans="1:5" ht="15" customHeight="1">
      <c r="A42" s="176">
        <v>35</v>
      </c>
      <c r="B42" s="296" t="s">
        <v>592</v>
      </c>
      <c r="C42" s="290">
        <v>93</v>
      </c>
      <c r="D42" s="291">
        <f t="shared" si="2"/>
        <v>59.23566878980891</v>
      </c>
      <c r="E42" s="292">
        <f t="shared" si="3"/>
        <v>60.23566878980891</v>
      </c>
    </row>
    <row r="43" spans="1:5" ht="15" customHeight="1">
      <c r="A43" s="176">
        <v>36</v>
      </c>
      <c r="B43" s="297" t="s">
        <v>554</v>
      </c>
      <c r="C43" s="290">
        <v>92</v>
      </c>
      <c r="D43" s="291">
        <f t="shared" si="2"/>
        <v>58.59872611464968</v>
      </c>
      <c r="E43" s="292">
        <f t="shared" si="3"/>
        <v>59.59872611464968</v>
      </c>
    </row>
    <row r="44" spans="1:5" ht="15" customHeight="1">
      <c r="A44" s="176">
        <v>37</v>
      </c>
      <c r="B44" s="296" t="s">
        <v>532</v>
      </c>
      <c r="C44" s="290">
        <v>90</v>
      </c>
      <c r="D44" s="291">
        <f t="shared" si="2"/>
        <v>57.324840764331206</v>
      </c>
      <c r="E44" s="292">
        <f t="shared" si="3"/>
        <v>58.324840764331206</v>
      </c>
    </row>
    <row r="45" spans="1:5" ht="15" customHeight="1">
      <c r="A45" s="176">
        <v>38</v>
      </c>
      <c r="B45" s="296" t="s">
        <v>539</v>
      </c>
      <c r="C45" s="290">
        <v>88</v>
      </c>
      <c r="D45" s="291">
        <f t="shared" si="2"/>
        <v>56.05095541401274</v>
      </c>
      <c r="E45" s="292">
        <f t="shared" si="3"/>
        <v>57.05095541401274</v>
      </c>
    </row>
    <row r="46" spans="1:5" ht="15" customHeight="1">
      <c r="A46" s="176">
        <v>39</v>
      </c>
      <c r="B46" s="297" t="s">
        <v>577</v>
      </c>
      <c r="C46" s="290">
        <v>88</v>
      </c>
      <c r="D46" s="291">
        <f t="shared" si="2"/>
        <v>56.05095541401274</v>
      </c>
      <c r="E46" s="292">
        <f t="shared" si="3"/>
        <v>57.05095541401274</v>
      </c>
    </row>
    <row r="47" spans="1:5" ht="15" customHeight="1">
      <c r="A47" s="176">
        <v>40</v>
      </c>
      <c r="B47" s="296" t="s">
        <v>550</v>
      </c>
      <c r="C47" s="290">
        <v>88</v>
      </c>
      <c r="D47" s="291">
        <f t="shared" si="2"/>
        <v>56.05095541401274</v>
      </c>
      <c r="E47" s="292">
        <f t="shared" si="3"/>
        <v>57.05095541401274</v>
      </c>
    </row>
    <row r="48" spans="1:5" ht="15" customHeight="1">
      <c r="A48" s="176">
        <v>41</v>
      </c>
      <c r="B48" s="296" t="s">
        <v>537</v>
      </c>
      <c r="C48" s="290">
        <v>88</v>
      </c>
      <c r="D48" s="291">
        <f t="shared" si="2"/>
        <v>56.05095541401274</v>
      </c>
      <c r="E48" s="292">
        <f t="shared" si="3"/>
        <v>57.05095541401274</v>
      </c>
    </row>
    <row r="49" spans="1:5" ht="15" customHeight="1">
      <c r="A49" s="176">
        <v>42</v>
      </c>
      <c r="B49" s="296" t="s">
        <v>587</v>
      </c>
      <c r="C49" s="290">
        <v>87</v>
      </c>
      <c r="D49" s="291">
        <f t="shared" si="2"/>
        <v>55.4140127388535</v>
      </c>
      <c r="E49" s="292">
        <f t="shared" si="3"/>
        <v>56.4140127388535</v>
      </c>
    </row>
    <row r="50" spans="1:5" ht="15" customHeight="1">
      <c r="A50" s="176">
        <v>43</v>
      </c>
      <c r="B50" s="296" t="s">
        <v>517</v>
      </c>
      <c r="C50" s="290">
        <v>87</v>
      </c>
      <c r="D50" s="291">
        <f t="shared" si="2"/>
        <v>55.4140127388535</v>
      </c>
      <c r="E50" s="292">
        <f t="shared" si="3"/>
        <v>56.4140127388535</v>
      </c>
    </row>
    <row r="51" spans="1:5" ht="15" customHeight="1">
      <c r="A51" s="176">
        <v>44</v>
      </c>
      <c r="B51" s="296" t="s">
        <v>525</v>
      </c>
      <c r="C51" s="290">
        <v>86</v>
      </c>
      <c r="D51" s="291">
        <f t="shared" si="2"/>
        <v>54.77707006369427</v>
      </c>
      <c r="E51" s="292">
        <f t="shared" si="3"/>
        <v>55.77707006369427</v>
      </c>
    </row>
    <row r="52" spans="1:5" ht="15" customHeight="1">
      <c r="A52" s="176">
        <v>45</v>
      </c>
      <c r="B52" s="297" t="s">
        <v>574</v>
      </c>
      <c r="C52" s="290">
        <v>85</v>
      </c>
      <c r="D52" s="291">
        <f t="shared" si="2"/>
        <v>54.14012738853503</v>
      </c>
      <c r="E52" s="292">
        <f t="shared" si="3"/>
        <v>55.14012738853503</v>
      </c>
    </row>
    <row r="53" spans="1:5" ht="15" customHeight="1">
      <c r="A53" s="176">
        <v>46</v>
      </c>
      <c r="B53" s="296" t="s">
        <v>544</v>
      </c>
      <c r="C53" s="290">
        <v>84</v>
      </c>
      <c r="D53" s="291">
        <f t="shared" si="2"/>
        <v>53.503184713375795</v>
      </c>
      <c r="E53" s="292">
        <f t="shared" si="3"/>
        <v>54.503184713375795</v>
      </c>
    </row>
    <row r="54" spans="1:5" ht="15" customHeight="1">
      <c r="A54" s="176">
        <v>47</v>
      </c>
      <c r="B54" s="297" t="s">
        <v>605</v>
      </c>
      <c r="C54" s="290">
        <v>84</v>
      </c>
      <c r="D54" s="291">
        <f t="shared" si="2"/>
        <v>53.503184713375795</v>
      </c>
      <c r="E54" s="292">
        <f t="shared" si="3"/>
        <v>54.503184713375795</v>
      </c>
    </row>
    <row r="55" spans="1:5" ht="15" customHeight="1">
      <c r="A55" s="176">
        <v>48</v>
      </c>
      <c r="B55" s="296" t="s">
        <v>548</v>
      </c>
      <c r="C55" s="290">
        <v>82</v>
      </c>
      <c r="D55" s="291">
        <f t="shared" si="2"/>
        <v>52.22929936305732</v>
      </c>
      <c r="E55" s="292">
        <f t="shared" si="3"/>
        <v>53.22929936305732</v>
      </c>
    </row>
    <row r="56" spans="1:5" ht="15" customHeight="1">
      <c r="A56" s="176">
        <v>49</v>
      </c>
      <c r="B56" s="297" t="s">
        <v>602</v>
      </c>
      <c r="C56" s="290">
        <v>82</v>
      </c>
      <c r="D56" s="291">
        <f t="shared" si="2"/>
        <v>52.22929936305732</v>
      </c>
      <c r="E56" s="292">
        <f t="shared" si="3"/>
        <v>53.22929936305732</v>
      </c>
    </row>
    <row r="57" spans="1:5" ht="15" customHeight="1">
      <c r="A57" s="176">
        <v>50</v>
      </c>
      <c r="B57" s="296" t="s">
        <v>600</v>
      </c>
      <c r="C57" s="290">
        <v>82</v>
      </c>
      <c r="D57" s="291">
        <f t="shared" si="2"/>
        <v>52.22929936305732</v>
      </c>
      <c r="E57" s="292">
        <f t="shared" si="3"/>
        <v>53.22929936305732</v>
      </c>
    </row>
    <row r="58" spans="1:5" ht="15" customHeight="1">
      <c r="A58" s="176">
        <v>51</v>
      </c>
      <c r="B58" s="297" t="s">
        <v>586</v>
      </c>
      <c r="C58" s="290">
        <v>81</v>
      </c>
      <c r="D58" s="291">
        <f t="shared" si="2"/>
        <v>51.59235668789809</v>
      </c>
      <c r="E58" s="292">
        <f t="shared" si="3"/>
        <v>52.59235668789809</v>
      </c>
    </row>
    <row r="59" spans="1:5" ht="15" customHeight="1">
      <c r="A59" s="176">
        <v>52</v>
      </c>
      <c r="B59" s="297" t="s">
        <v>583</v>
      </c>
      <c r="C59" s="290">
        <v>79</v>
      </c>
      <c r="D59" s="291">
        <f t="shared" si="2"/>
        <v>50.318471337579616</v>
      </c>
      <c r="E59" s="292">
        <f t="shared" si="3"/>
        <v>51.318471337579616</v>
      </c>
    </row>
    <row r="60" spans="1:5" ht="15" customHeight="1">
      <c r="A60" s="176">
        <v>53</v>
      </c>
      <c r="B60" s="296" t="s">
        <v>510</v>
      </c>
      <c r="C60" s="290">
        <v>78</v>
      </c>
      <c r="D60" s="291">
        <f t="shared" si="2"/>
        <v>49.681528662420384</v>
      </c>
      <c r="E60" s="292">
        <f t="shared" si="3"/>
        <v>50.681528662420384</v>
      </c>
    </row>
    <row r="61" spans="1:5" ht="15" customHeight="1">
      <c r="A61" s="176">
        <v>54</v>
      </c>
      <c r="B61" s="296" t="s">
        <v>599</v>
      </c>
      <c r="C61" s="290">
        <v>78</v>
      </c>
      <c r="D61" s="291">
        <f t="shared" si="2"/>
        <v>49.681528662420384</v>
      </c>
      <c r="E61" s="292">
        <f t="shared" si="3"/>
        <v>50.681528662420384</v>
      </c>
    </row>
    <row r="62" spans="1:5" ht="15" customHeight="1">
      <c r="A62" s="176">
        <v>55</v>
      </c>
      <c r="B62" s="296" t="s">
        <v>509</v>
      </c>
      <c r="C62" s="290">
        <v>76</v>
      </c>
      <c r="D62" s="291">
        <f t="shared" si="2"/>
        <v>48.40764331210191</v>
      </c>
      <c r="E62" s="292">
        <f t="shared" si="3"/>
        <v>49.40764331210191</v>
      </c>
    </row>
    <row r="63" spans="1:5" ht="15" customHeight="1">
      <c r="A63" s="176">
        <v>56</v>
      </c>
      <c r="B63" s="296" t="s">
        <v>546</v>
      </c>
      <c r="C63" s="290">
        <v>75</v>
      </c>
      <c r="D63" s="291">
        <f t="shared" si="2"/>
        <v>47.77070063694268</v>
      </c>
      <c r="E63" s="292">
        <f t="shared" si="3"/>
        <v>48.77070063694268</v>
      </c>
    </row>
    <row r="64" spans="1:5" ht="15" customHeight="1">
      <c r="A64" s="176">
        <v>57</v>
      </c>
      <c r="B64" s="296" t="s">
        <v>601</v>
      </c>
      <c r="C64" s="290">
        <v>70</v>
      </c>
      <c r="D64" s="291">
        <f t="shared" si="2"/>
        <v>44.5859872611465</v>
      </c>
      <c r="E64" s="292">
        <f t="shared" si="3"/>
        <v>45.5859872611465</v>
      </c>
    </row>
    <row r="65" spans="1:5" ht="15" customHeight="1">
      <c r="A65" s="176">
        <v>58</v>
      </c>
      <c r="B65" s="297" t="s">
        <v>566</v>
      </c>
      <c r="C65" s="290">
        <v>70</v>
      </c>
      <c r="D65" s="291">
        <f t="shared" si="2"/>
        <v>44.5859872611465</v>
      </c>
      <c r="E65" s="292">
        <f t="shared" si="3"/>
        <v>45.5859872611465</v>
      </c>
    </row>
    <row r="66" spans="1:5" ht="15" customHeight="1">
      <c r="A66" s="176">
        <v>59</v>
      </c>
      <c r="B66" s="297" t="s">
        <v>575</v>
      </c>
      <c r="C66" s="290">
        <v>69</v>
      </c>
      <c r="D66" s="291">
        <f t="shared" si="2"/>
        <v>43.94904458598726</v>
      </c>
      <c r="E66" s="292">
        <f t="shared" si="3"/>
        <v>44.94904458598726</v>
      </c>
    </row>
    <row r="67" spans="1:5" ht="15" customHeight="1">
      <c r="A67" s="176">
        <v>60</v>
      </c>
      <c r="B67" s="296" t="s">
        <v>557</v>
      </c>
      <c r="C67" s="290">
        <v>69</v>
      </c>
      <c r="D67" s="291">
        <f t="shared" si="2"/>
        <v>43.94904458598726</v>
      </c>
      <c r="E67" s="292">
        <f t="shared" si="3"/>
        <v>44.94904458598726</v>
      </c>
    </row>
    <row r="68" spans="1:5" ht="15" customHeight="1">
      <c r="A68" s="176">
        <v>61</v>
      </c>
      <c r="B68" s="296" t="s">
        <v>604</v>
      </c>
      <c r="C68" s="290">
        <v>68</v>
      </c>
      <c r="D68" s="291">
        <f t="shared" si="2"/>
        <v>43.31210191082803</v>
      </c>
      <c r="E68" s="292">
        <f t="shared" si="3"/>
        <v>44.31210191082803</v>
      </c>
    </row>
    <row r="69" spans="1:5" ht="15" customHeight="1">
      <c r="A69" s="176">
        <v>62</v>
      </c>
      <c r="B69" s="296" t="s">
        <v>528</v>
      </c>
      <c r="C69" s="290">
        <v>67</v>
      </c>
      <c r="D69" s="291">
        <f t="shared" si="2"/>
        <v>42.675159235668794</v>
      </c>
      <c r="E69" s="292">
        <f t="shared" si="3"/>
        <v>43.675159235668794</v>
      </c>
    </row>
    <row r="70" spans="1:5" ht="15" customHeight="1">
      <c r="A70" s="176">
        <v>63</v>
      </c>
      <c r="B70" s="297" t="s">
        <v>567</v>
      </c>
      <c r="C70" s="290">
        <v>67</v>
      </c>
      <c r="D70" s="291">
        <f t="shared" si="2"/>
        <v>42.675159235668794</v>
      </c>
      <c r="E70" s="292">
        <f t="shared" si="3"/>
        <v>43.675159235668794</v>
      </c>
    </row>
    <row r="71" spans="1:5" ht="15" customHeight="1">
      <c r="A71" s="176">
        <v>64</v>
      </c>
      <c r="B71" s="296" t="s">
        <v>558</v>
      </c>
      <c r="C71" s="290">
        <v>67</v>
      </c>
      <c r="D71" s="291">
        <f t="shared" si="2"/>
        <v>42.675159235668794</v>
      </c>
      <c r="E71" s="292">
        <f t="shared" si="3"/>
        <v>43.675159235668794</v>
      </c>
    </row>
    <row r="72" spans="1:5" ht="15" customHeight="1">
      <c r="A72" s="176">
        <v>65</v>
      </c>
      <c r="B72" s="296" t="s">
        <v>580</v>
      </c>
      <c r="C72" s="290">
        <v>66</v>
      </c>
      <c r="D72" s="291">
        <f aca="true" t="shared" si="4" ref="D72:D88">(C72/C$8)*100</f>
        <v>42.038216560509554</v>
      </c>
      <c r="E72" s="292">
        <f aca="true" t="shared" si="5" ref="E72:E88">D72+E$3</f>
        <v>43.038216560509554</v>
      </c>
    </row>
    <row r="73" spans="1:5" ht="15" customHeight="1">
      <c r="A73" s="176">
        <v>66</v>
      </c>
      <c r="B73" s="296" t="s">
        <v>582</v>
      </c>
      <c r="C73" s="290">
        <v>64</v>
      </c>
      <c r="D73" s="291">
        <f t="shared" si="4"/>
        <v>40.76433121019109</v>
      </c>
      <c r="E73" s="292">
        <f t="shared" si="5"/>
        <v>41.76433121019109</v>
      </c>
    </row>
    <row r="74" spans="1:5" ht="15" customHeight="1">
      <c r="A74" s="176">
        <v>67</v>
      </c>
      <c r="B74" s="297" t="s">
        <v>584</v>
      </c>
      <c r="C74" s="290">
        <v>62</v>
      </c>
      <c r="D74" s="291">
        <f t="shared" si="4"/>
        <v>39.490445859872615</v>
      </c>
      <c r="E74" s="292">
        <f t="shared" si="5"/>
        <v>40.490445859872615</v>
      </c>
    </row>
    <row r="75" spans="1:5" ht="15" customHeight="1">
      <c r="A75" s="176">
        <v>68</v>
      </c>
      <c r="B75" s="296" t="s">
        <v>570</v>
      </c>
      <c r="C75" s="290">
        <v>59</v>
      </c>
      <c r="D75" s="291">
        <f t="shared" si="4"/>
        <v>37.57961783439491</v>
      </c>
      <c r="E75" s="292">
        <f t="shared" si="5"/>
        <v>38.57961783439491</v>
      </c>
    </row>
    <row r="76" spans="1:5" ht="15" customHeight="1">
      <c r="A76" s="176">
        <v>69</v>
      </c>
      <c r="B76" s="296" t="s">
        <v>516</v>
      </c>
      <c r="C76" s="290">
        <v>59</v>
      </c>
      <c r="D76" s="291">
        <f t="shared" si="4"/>
        <v>37.57961783439491</v>
      </c>
      <c r="E76" s="292">
        <f t="shared" si="5"/>
        <v>38.57961783439491</v>
      </c>
    </row>
    <row r="77" spans="1:5" ht="15" customHeight="1">
      <c r="A77" s="176">
        <v>70</v>
      </c>
      <c r="B77" s="296" t="s">
        <v>597</v>
      </c>
      <c r="C77" s="290">
        <v>49</v>
      </c>
      <c r="D77" s="291">
        <f t="shared" si="4"/>
        <v>31.210191082802545</v>
      </c>
      <c r="E77" s="292">
        <f t="shared" si="5"/>
        <v>32.210191082802545</v>
      </c>
    </row>
    <row r="78" spans="1:5" ht="15" customHeight="1">
      <c r="A78" s="176">
        <v>71</v>
      </c>
      <c r="B78" s="297" t="s">
        <v>603</v>
      </c>
      <c r="C78" s="290">
        <v>45</v>
      </c>
      <c r="D78" s="291">
        <f t="shared" si="4"/>
        <v>28.662420382165603</v>
      </c>
      <c r="E78" s="292">
        <f t="shared" si="5"/>
        <v>29.662420382165603</v>
      </c>
    </row>
    <row r="79" spans="1:5" ht="15" customHeight="1">
      <c r="A79" s="176">
        <v>72</v>
      </c>
      <c r="B79" s="297" t="s">
        <v>590</v>
      </c>
      <c r="C79" s="290">
        <v>44</v>
      </c>
      <c r="D79" s="291">
        <f t="shared" si="4"/>
        <v>28.02547770700637</v>
      </c>
      <c r="E79" s="292">
        <f t="shared" si="5"/>
        <v>29.02547770700637</v>
      </c>
    </row>
    <row r="80" spans="1:5" ht="15" customHeight="1">
      <c r="A80" s="176">
        <v>73</v>
      </c>
      <c r="B80" s="296" t="s">
        <v>531</v>
      </c>
      <c r="C80" s="290">
        <v>35</v>
      </c>
      <c r="D80" s="291">
        <f t="shared" si="4"/>
        <v>22.29299363057325</v>
      </c>
      <c r="E80" s="292">
        <f t="shared" si="5"/>
        <v>23.29299363057325</v>
      </c>
    </row>
    <row r="81" spans="1:5" ht="15" customHeight="1">
      <c r="A81" s="176">
        <v>74</v>
      </c>
      <c r="B81" s="296" t="s">
        <v>576</v>
      </c>
      <c r="C81" s="290">
        <v>33</v>
      </c>
      <c r="D81" s="291">
        <f t="shared" si="4"/>
        <v>21.019108280254777</v>
      </c>
      <c r="E81" s="292">
        <f t="shared" si="5"/>
        <v>22.019108280254777</v>
      </c>
    </row>
    <row r="82" spans="1:5" ht="15" customHeight="1">
      <c r="A82" s="176">
        <v>75</v>
      </c>
      <c r="B82" s="297" t="s">
        <v>593</v>
      </c>
      <c r="C82" s="290">
        <v>31</v>
      </c>
      <c r="D82" s="291">
        <f t="shared" si="4"/>
        <v>19.745222929936308</v>
      </c>
      <c r="E82" s="292">
        <f t="shared" si="5"/>
        <v>20.745222929936308</v>
      </c>
    </row>
    <row r="83" spans="1:5" ht="15" customHeight="1">
      <c r="A83" s="176">
        <v>76</v>
      </c>
      <c r="B83" s="297" t="s">
        <v>596</v>
      </c>
      <c r="C83" s="290">
        <v>27</v>
      </c>
      <c r="D83" s="291">
        <f t="shared" si="4"/>
        <v>17.197452229299362</v>
      </c>
      <c r="E83" s="292">
        <f t="shared" si="5"/>
        <v>18.197452229299362</v>
      </c>
    </row>
    <row r="84" spans="1:5" ht="15" customHeight="1">
      <c r="A84" s="176">
        <v>77</v>
      </c>
      <c r="B84" s="296" t="s">
        <v>608</v>
      </c>
      <c r="C84" s="290">
        <v>20</v>
      </c>
      <c r="D84" s="291">
        <f t="shared" si="4"/>
        <v>12.738853503184714</v>
      </c>
      <c r="E84" s="292">
        <f t="shared" si="5"/>
        <v>13.738853503184714</v>
      </c>
    </row>
    <row r="85" spans="1:5" ht="15" customHeight="1">
      <c r="A85" s="176">
        <v>78</v>
      </c>
      <c r="B85" s="296" t="s">
        <v>581</v>
      </c>
      <c r="C85" s="290">
        <v>19</v>
      </c>
      <c r="D85" s="291">
        <f t="shared" si="4"/>
        <v>12.101910828025478</v>
      </c>
      <c r="E85" s="292">
        <f t="shared" si="5"/>
        <v>13.101910828025478</v>
      </c>
    </row>
    <row r="86" spans="1:5" ht="15" customHeight="1">
      <c r="A86" s="176">
        <v>79</v>
      </c>
      <c r="B86" s="296" t="s">
        <v>585</v>
      </c>
      <c r="C86" s="290">
        <v>14</v>
      </c>
      <c r="D86" s="291">
        <f t="shared" si="4"/>
        <v>8.9171974522293</v>
      </c>
      <c r="E86" s="292">
        <f t="shared" si="5"/>
        <v>9.9171974522293</v>
      </c>
    </row>
    <row r="87" spans="1:5" ht="15" customHeight="1">
      <c r="A87" s="176">
        <v>80</v>
      </c>
      <c r="B87" s="296" t="s">
        <v>553</v>
      </c>
      <c r="C87" s="290">
        <v>7</v>
      </c>
      <c r="D87" s="291">
        <f t="shared" si="4"/>
        <v>4.45859872611465</v>
      </c>
      <c r="E87" s="292">
        <f t="shared" si="5"/>
        <v>5.45859872611465</v>
      </c>
    </row>
    <row r="88" spans="1:5" ht="15" customHeight="1">
      <c r="A88" s="176">
        <v>81</v>
      </c>
      <c r="B88" s="296" t="s">
        <v>598</v>
      </c>
      <c r="C88" s="290">
        <v>5</v>
      </c>
      <c r="D88" s="291">
        <f t="shared" si="4"/>
        <v>3.1847133757961785</v>
      </c>
      <c r="E88" s="292">
        <f t="shared" si="5"/>
        <v>4.1847133757961785</v>
      </c>
    </row>
  </sheetData>
  <mergeCells count="9">
    <mergeCell ref="A1:E1"/>
    <mergeCell ref="B2:D2"/>
    <mergeCell ref="A3:B3"/>
    <mergeCell ref="A4:B4"/>
    <mergeCell ref="E4:E6"/>
    <mergeCell ref="A5:B5"/>
    <mergeCell ref="C5:D5"/>
    <mergeCell ref="A6:B6"/>
    <mergeCell ref="C6:D6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zoomScale="130" zoomScaleNormal="130" workbookViewId="0" topLeftCell="A1">
      <pane xSplit="4" ySplit="4" topLeftCell="E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2.75"/>
  <cols>
    <col min="1" max="1" width="3.125" style="0" customWidth="1"/>
    <col min="2" max="2" width="2.875" style="0" customWidth="1"/>
    <col min="3" max="3" width="13.125" style="0" customWidth="1"/>
    <col min="4" max="4" width="8.125" style="0" customWidth="1"/>
    <col min="5" max="5" width="2.25390625" style="0" customWidth="1"/>
    <col min="6" max="6" width="4.00390625" style="0" customWidth="1"/>
    <col min="7" max="7" width="3.875" style="0" customWidth="1"/>
    <col min="8" max="8" width="3.25390625" style="0" customWidth="1"/>
    <col min="9" max="13" width="3.875" style="0" customWidth="1"/>
    <col min="14" max="14" width="3.875" style="3" customWidth="1"/>
    <col min="15" max="17" width="3.875" style="0" customWidth="1"/>
    <col min="18" max="18" width="4.00390625" style="0" customWidth="1"/>
    <col min="19" max="19" width="5.75390625" style="0" bestFit="1" customWidth="1"/>
    <col min="20" max="20" width="3.125" style="0" customWidth="1"/>
    <col min="21" max="21" width="2.375" style="0" customWidth="1"/>
    <col min="22" max="22" width="4.75390625" style="0" bestFit="1" customWidth="1"/>
    <col min="23" max="23" width="3.75390625" style="0" customWidth="1"/>
  </cols>
  <sheetData>
    <row r="1" spans="1:22" ht="27" customHeight="1" thickBot="1">
      <c r="A1" s="356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3" ht="13.5" customHeight="1" thickBot="1">
      <c r="A2" s="265"/>
      <c r="B2" s="266"/>
      <c r="C2" s="267">
        <f>AVERAGE(F2:R2)</f>
        <v>21.846153846153847</v>
      </c>
      <c r="D2" s="268"/>
      <c r="E2" s="4"/>
      <c r="F2" s="5">
        <f aca="true" t="shared" si="0" ref="F2:R2">COUNTA(F5:F120)</f>
        <v>26</v>
      </c>
      <c r="G2" s="6">
        <f t="shared" si="0"/>
        <v>12</v>
      </c>
      <c r="H2" s="6">
        <f t="shared" si="0"/>
        <v>43</v>
      </c>
      <c r="I2" s="6">
        <f t="shared" si="0"/>
        <v>26</v>
      </c>
      <c r="J2" s="6">
        <f t="shared" si="0"/>
        <v>29</v>
      </c>
      <c r="K2" s="6">
        <f t="shared" si="0"/>
        <v>29</v>
      </c>
      <c r="L2" s="6">
        <f t="shared" si="0"/>
        <v>18</v>
      </c>
      <c r="M2" s="6">
        <f t="shared" si="0"/>
        <v>14</v>
      </c>
      <c r="N2" s="6">
        <f t="shared" si="0"/>
        <v>13</v>
      </c>
      <c r="O2" s="6">
        <f t="shared" si="0"/>
        <v>14</v>
      </c>
      <c r="P2" s="6">
        <f t="shared" si="0"/>
        <v>31</v>
      </c>
      <c r="Q2" s="6">
        <f t="shared" si="0"/>
        <v>8</v>
      </c>
      <c r="R2" s="7">
        <f t="shared" si="0"/>
        <v>21</v>
      </c>
      <c r="S2" s="357" t="s">
        <v>1</v>
      </c>
      <c r="T2" s="359" t="s">
        <v>2</v>
      </c>
      <c r="U2" s="359" t="s">
        <v>3</v>
      </c>
      <c r="V2" s="346" t="s">
        <v>4</v>
      </c>
      <c r="W2" s="346" t="s">
        <v>5</v>
      </c>
    </row>
    <row r="3" spans="1:23" ht="79.5" customHeight="1" thickBot="1">
      <c r="A3" s="348" t="s">
        <v>615</v>
      </c>
      <c r="B3" s="349"/>
      <c r="C3" s="349"/>
      <c r="D3" s="350"/>
      <c r="E3" s="354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439</v>
      </c>
      <c r="O3" s="9" t="s">
        <v>458</v>
      </c>
      <c r="P3" s="9" t="s">
        <v>508</v>
      </c>
      <c r="Q3" s="9" t="s">
        <v>562</v>
      </c>
      <c r="R3" s="10"/>
      <c r="S3" s="357"/>
      <c r="T3" s="359"/>
      <c r="U3" s="359"/>
      <c r="V3" s="346"/>
      <c r="W3" s="346"/>
    </row>
    <row r="4" spans="1:23" ht="13.5" customHeight="1" thickBot="1">
      <c r="A4" s="351"/>
      <c r="B4" s="352"/>
      <c r="C4" s="352"/>
      <c r="D4" s="353"/>
      <c r="E4" s="354"/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2">
        <v>6</v>
      </c>
      <c r="L4" s="12">
        <v>7</v>
      </c>
      <c r="M4" s="12">
        <v>8</v>
      </c>
      <c r="N4" s="12">
        <v>9</v>
      </c>
      <c r="O4" s="12">
        <v>10</v>
      </c>
      <c r="P4" s="12">
        <v>11</v>
      </c>
      <c r="Q4" s="12">
        <v>12</v>
      </c>
      <c r="R4" s="13">
        <v>13</v>
      </c>
      <c r="S4" s="357"/>
      <c r="T4" s="359"/>
      <c r="U4" s="359"/>
      <c r="V4" s="346"/>
      <c r="W4" s="346"/>
    </row>
    <row r="5" spans="1:23" ht="12.75">
      <c r="A5" s="321">
        <v>1</v>
      </c>
      <c r="B5" s="298">
        <v>12</v>
      </c>
      <c r="C5" s="309" t="s">
        <v>39</v>
      </c>
      <c r="D5" s="309" t="s">
        <v>40</v>
      </c>
      <c r="E5" s="304">
        <v>74</v>
      </c>
      <c r="F5" s="262">
        <v>84.24528301886792</v>
      </c>
      <c r="G5" s="262">
        <v>91.82</v>
      </c>
      <c r="H5" s="262">
        <v>68.37</v>
      </c>
      <c r="I5" s="262">
        <v>99.88</v>
      </c>
      <c r="J5" s="262">
        <v>81.01</v>
      </c>
      <c r="K5" s="262">
        <v>77.04</v>
      </c>
      <c r="L5" s="262">
        <v>81.5</v>
      </c>
      <c r="M5" s="262">
        <v>85.88</v>
      </c>
      <c r="N5" s="262">
        <v>115.29</v>
      </c>
      <c r="O5" s="305">
        <v>115.36</v>
      </c>
      <c r="P5" s="308">
        <v>48.22</v>
      </c>
      <c r="Q5" s="262">
        <v>58.31</v>
      </c>
      <c r="R5" s="262"/>
      <c r="S5" s="263">
        <f>SUM(F5:R5)</f>
        <v>1006.925283018868</v>
      </c>
      <c r="T5" s="264">
        <f>COUNTA(F5:R5)</f>
        <v>12</v>
      </c>
      <c r="U5" s="264">
        <v>7</v>
      </c>
      <c r="V5" s="302">
        <f>S5-$S$5</f>
        <v>0</v>
      </c>
      <c r="W5" s="322">
        <f>AVERAGE(F5:R5)</f>
        <v>83.91044025157233</v>
      </c>
    </row>
    <row r="6" spans="1:23" ht="12.75">
      <c r="A6" s="321">
        <v>2</v>
      </c>
      <c r="B6" s="298">
        <v>14</v>
      </c>
      <c r="C6" s="333" t="s">
        <v>49</v>
      </c>
      <c r="D6" s="333" t="s">
        <v>50</v>
      </c>
      <c r="E6" s="300">
        <v>78</v>
      </c>
      <c r="F6" s="262">
        <v>55.29940119760479</v>
      </c>
      <c r="G6" s="308">
        <v>69.66</v>
      </c>
      <c r="H6" s="262">
        <v>56.93</v>
      </c>
      <c r="I6" s="262">
        <v>96.23</v>
      </c>
      <c r="J6" s="262">
        <v>69.28</v>
      </c>
      <c r="K6" s="262">
        <v>79.52</v>
      </c>
      <c r="L6" s="262">
        <v>81.15</v>
      </c>
      <c r="M6" s="262">
        <v>109.2</v>
      </c>
      <c r="N6" s="262">
        <v>119.86</v>
      </c>
      <c r="O6" s="305">
        <v>103.93</v>
      </c>
      <c r="P6" s="262">
        <v>49.74</v>
      </c>
      <c r="Q6" s="262">
        <v>89.41</v>
      </c>
      <c r="R6" s="262">
        <v>63.42</v>
      </c>
      <c r="S6" s="263">
        <f>SUM(F6:R6)-P6</f>
        <v>993.8894011976047</v>
      </c>
      <c r="T6" s="264">
        <f>COUNTA(F6:R6)</f>
        <v>13</v>
      </c>
      <c r="U6" s="264">
        <v>5</v>
      </c>
      <c r="V6" s="302">
        <f>S6-$S$5</f>
        <v>-13.035881821263274</v>
      </c>
      <c r="W6" s="322">
        <f>AVERAGE(F6:R6)</f>
        <v>80.27918470750805</v>
      </c>
    </row>
    <row r="7" spans="1:23" ht="12.75">
      <c r="A7" s="321">
        <v>3</v>
      </c>
      <c r="B7" s="298">
        <v>25</v>
      </c>
      <c r="C7" s="309" t="s">
        <v>44</v>
      </c>
      <c r="D7" s="309" t="s">
        <v>45</v>
      </c>
      <c r="E7" s="304">
        <v>77</v>
      </c>
      <c r="F7" s="262">
        <v>81.71232876712328</v>
      </c>
      <c r="G7" s="262">
        <v>93.29</v>
      </c>
      <c r="H7" s="262">
        <v>65.41</v>
      </c>
      <c r="I7" s="262">
        <v>93.47</v>
      </c>
      <c r="J7" s="262">
        <v>71.32</v>
      </c>
      <c r="K7" s="262">
        <v>84.8</v>
      </c>
      <c r="L7" s="262">
        <v>77.81</v>
      </c>
      <c r="M7" s="262">
        <v>63.76</v>
      </c>
      <c r="N7" s="262">
        <v>100.58</v>
      </c>
      <c r="O7" s="305"/>
      <c r="P7" s="308">
        <v>59.41</v>
      </c>
      <c r="Q7" s="262">
        <v>46.78</v>
      </c>
      <c r="R7" s="262">
        <v>85.71</v>
      </c>
      <c r="S7" s="263">
        <f>SUM(F7:R7)</f>
        <v>924.0523287671233</v>
      </c>
      <c r="T7" s="264">
        <f>COUNTA(F7:R7)</f>
        <v>12</v>
      </c>
      <c r="U7" s="264">
        <v>5</v>
      </c>
      <c r="V7" s="302">
        <f>S7-$S$5</f>
        <v>-82.87295425174466</v>
      </c>
      <c r="W7" s="322">
        <f>AVERAGE(F7:R7)</f>
        <v>77.0043607305936</v>
      </c>
    </row>
    <row r="8" spans="1:23" ht="12.75">
      <c r="A8" s="321">
        <v>4</v>
      </c>
      <c r="B8" s="298">
        <v>28</v>
      </c>
      <c r="C8" s="309" t="s">
        <v>58</v>
      </c>
      <c r="D8" s="309" t="s">
        <v>59</v>
      </c>
      <c r="E8" s="304">
        <v>67</v>
      </c>
      <c r="F8" s="262">
        <v>63.33333333333333</v>
      </c>
      <c r="G8" s="262">
        <v>72.12</v>
      </c>
      <c r="H8" s="262">
        <v>59.47</v>
      </c>
      <c r="I8" s="262">
        <v>89.29</v>
      </c>
      <c r="J8" s="262">
        <v>69.88</v>
      </c>
      <c r="K8" s="262">
        <v>66.93</v>
      </c>
      <c r="L8" s="262">
        <v>68.92</v>
      </c>
      <c r="M8" s="262">
        <v>83.04</v>
      </c>
      <c r="N8" s="262">
        <v>103.94</v>
      </c>
      <c r="O8" s="305">
        <v>93.59</v>
      </c>
      <c r="P8" s="262">
        <v>51.81</v>
      </c>
      <c r="Q8" s="262"/>
      <c r="R8" s="262">
        <v>43.68</v>
      </c>
      <c r="S8" s="263">
        <f>SUM(F8:R8)</f>
        <v>866.0033333333334</v>
      </c>
      <c r="T8" s="264">
        <f>COUNTA(F8:R8)</f>
        <v>12</v>
      </c>
      <c r="U8" s="264"/>
      <c r="V8" s="302">
        <f>S8-$S$5</f>
        <v>-140.9219496855345</v>
      </c>
      <c r="W8" s="322">
        <f>AVERAGE(F8:R8)</f>
        <v>72.16694444444445</v>
      </c>
    </row>
    <row r="9" spans="1:23" ht="12.75">
      <c r="A9" s="321">
        <v>5</v>
      </c>
      <c r="B9" s="298">
        <v>35</v>
      </c>
      <c r="C9" s="309" t="s">
        <v>63</v>
      </c>
      <c r="D9" s="309" t="s">
        <v>64</v>
      </c>
      <c r="E9" s="304">
        <v>89</v>
      </c>
      <c r="F9" s="262">
        <v>51.28099173553718</v>
      </c>
      <c r="G9" s="262"/>
      <c r="H9" s="262">
        <v>88.71</v>
      </c>
      <c r="I9" s="262">
        <v>90.86</v>
      </c>
      <c r="J9" s="262">
        <v>70.64</v>
      </c>
      <c r="K9" s="262">
        <v>77.29</v>
      </c>
      <c r="L9" s="262">
        <v>68.25</v>
      </c>
      <c r="M9" s="262">
        <v>85.15</v>
      </c>
      <c r="N9" s="262">
        <v>104.66</v>
      </c>
      <c r="O9" s="305"/>
      <c r="P9" s="308">
        <v>50.7</v>
      </c>
      <c r="Q9" s="262">
        <v>71.6</v>
      </c>
      <c r="R9" s="262">
        <v>86.99</v>
      </c>
      <c r="S9" s="263">
        <f>SUM(F9:R9)</f>
        <v>846.1309917355372</v>
      </c>
      <c r="T9" s="264">
        <f>COUNTA(F9:R9)</f>
        <v>11</v>
      </c>
      <c r="U9" s="264">
        <v>3</v>
      </c>
      <c r="V9" s="302">
        <f>S9-$S$5</f>
        <v>-160.79429128333072</v>
      </c>
      <c r="W9" s="322">
        <f>AVERAGE(F9:R9)</f>
        <v>76.9209992486852</v>
      </c>
    </row>
    <row r="10" spans="1:23" ht="12.75">
      <c r="A10" s="321">
        <v>6</v>
      </c>
      <c r="B10" s="298">
        <v>31</v>
      </c>
      <c r="C10" s="309" t="s">
        <v>68</v>
      </c>
      <c r="D10" s="309" t="s">
        <v>69</v>
      </c>
      <c r="E10" s="304">
        <v>66</v>
      </c>
      <c r="F10" s="262">
        <v>50.405405405405396</v>
      </c>
      <c r="G10" s="262">
        <v>56.81</v>
      </c>
      <c r="H10" s="262">
        <v>68.37</v>
      </c>
      <c r="I10" s="262">
        <v>72.17</v>
      </c>
      <c r="J10" s="262">
        <v>66.47</v>
      </c>
      <c r="K10" s="262">
        <v>68.02</v>
      </c>
      <c r="L10" s="262">
        <v>63.61</v>
      </c>
      <c r="M10" s="262">
        <v>73.66</v>
      </c>
      <c r="N10" s="262">
        <v>89.7</v>
      </c>
      <c r="O10" s="305">
        <v>82.36</v>
      </c>
      <c r="P10" s="262">
        <v>52.66</v>
      </c>
      <c r="Q10" s="262">
        <v>46.58</v>
      </c>
      <c r="R10" s="262">
        <v>59.6</v>
      </c>
      <c r="S10" s="263">
        <f>SUM(F10:R10)-Q10</f>
        <v>803.8354054054054</v>
      </c>
      <c r="T10" s="264">
        <f>COUNTA(F10:R10)</f>
        <v>13</v>
      </c>
      <c r="U10" s="264">
        <v>2</v>
      </c>
      <c r="V10" s="302">
        <f>S10-$S$5</f>
        <v>-203.0898776134626</v>
      </c>
      <c r="W10" s="322">
        <f>AVERAGE(F10:R10)</f>
        <v>65.41656964656964</v>
      </c>
    </row>
    <row r="11" spans="1:23" ht="12.75">
      <c r="A11" s="321">
        <v>7</v>
      </c>
      <c r="B11" s="298">
        <v>32</v>
      </c>
      <c r="C11" s="309" t="s">
        <v>75</v>
      </c>
      <c r="D11" s="309" t="s">
        <v>40</v>
      </c>
      <c r="E11" s="304">
        <v>68</v>
      </c>
      <c r="F11" s="262">
        <v>39.14634146341463</v>
      </c>
      <c r="G11" s="262">
        <v>61.02</v>
      </c>
      <c r="H11" s="262">
        <v>47.19</v>
      </c>
      <c r="I11" s="262">
        <v>77.41</v>
      </c>
      <c r="J11" s="262">
        <v>58.72</v>
      </c>
      <c r="K11" s="262">
        <v>65.15</v>
      </c>
      <c r="L11" s="262">
        <v>67.66</v>
      </c>
      <c r="M11" s="262">
        <v>73.59</v>
      </c>
      <c r="N11" s="262">
        <v>96.32</v>
      </c>
      <c r="O11" s="305">
        <v>91.61</v>
      </c>
      <c r="P11" s="308">
        <v>51.4</v>
      </c>
      <c r="Q11" s="262">
        <v>48.24</v>
      </c>
      <c r="R11" s="262">
        <v>55.14</v>
      </c>
      <c r="S11" s="263">
        <f>SUM(F11:R11)-H11</f>
        <v>785.4063414634147</v>
      </c>
      <c r="T11" s="264">
        <f>COUNTA(F11:R11)</f>
        <v>13</v>
      </c>
      <c r="U11" s="264"/>
      <c r="V11" s="302">
        <f>S11-$S$5</f>
        <v>-221.51894155545324</v>
      </c>
      <c r="W11" s="322">
        <f>AVERAGE(F11:R11)</f>
        <v>64.04587242026267</v>
      </c>
    </row>
    <row r="12" spans="1:23" ht="12.75">
      <c r="A12" s="321">
        <v>8</v>
      </c>
      <c r="B12" s="298">
        <v>36</v>
      </c>
      <c r="C12" s="309" t="s">
        <v>46</v>
      </c>
      <c r="D12" s="309" t="s">
        <v>47</v>
      </c>
      <c r="E12" s="304">
        <v>74</v>
      </c>
      <c r="F12" s="262">
        <v>68.63636363636363</v>
      </c>
      <c r="G12" s="262">
        <v>78.57</v>
      </c>
      <c r="H12" s="262">
        <v>42.53</v>
      </c>
      <c r="I12" s="262">
        <v>94.8</v>
      </c>
      <c r="J12" s="262">
        <v>81.33</v>
      </c>
      <c r="K12" s="262">
        <v>83.75</v>
      </c>
      <c r="L12" s="262">
        <v>86.12</v>
      </c>
      <c r="M12" s="262">
        <v>93.7</v>
      </c>
      <c r="N12" s="262">
        <v>111.97</v>
      </c>
      <c r="O12" s="305"/>
      <c r="P12" s="262"/>
      <c r="Q12" s="262"/>
      <c r="R12" s="262"/>
      <c r="S12" s="263">
        <f>SUM(F12:R12)</f>
        <v>741.4063636363637</v>
      </c>
      <c r="T12" s="264">
        <f>COUNTA(F12:R12)</f>
        <v>9</v>
      </c>
      <c r="U12" s="264">
        <v>5</v>
      </c>
      <c r="V12" s="302">
        <f>S12-$S$5</f>
        <v>-265.51891938250424</v>
      </c>
      <c r="W12" s="322">
        <f>AVERAGE(F12:R12)</f>
        <v>82.37848484848486</v>
      </c>
    </row>
    <row r="13" spans="1:23" ht="12.75">
      <c r="A13" s="321">
        <v>9</v>
      </c>
      <c r="B13" s="298">
        <v>43</v>
      </c>
      <c r="C13" s="309" t="s">
        <v>66</v>
      </c>
      <c r="D13" s="309" t="s">
        <v>67</v>
      </c>
      <c r="E13" s="313">
        <v>77</v>
      </c>
      <c r="F13" s="262"/>
      <c r="G13" s="262">
        <v>71.46</v>
      </c>
      <c r="H13" s="262">
        <v>60.75</v>
      </c>
      <c r="I13" s="262">
        <v>87.5</v>
      </c>
      <c r="J13" s="262">
        <v>58.07</v>
      </c>
      <c r="K13" s="262">
        <v>78.76</v>
      </c>
      <c r="L13" s="262">
        <v>82.25</v>
      </c>
      <c r="M13" s="262">
        <v>84.91</v>
      </c>
      <c r="N13" s="262"/>
      <c r="O13" s="305"/>
      <c r="P13" s="262">
        <v>63.93</v>
      </c>
      <c r="Q13" s="262"/>
      <c r="R13" s="262">
        <v>29.66</v>
      </c>
      <c r="S13" s="263">
        <f>SUM(F13:R13)</f>
        <v>617.2899999999998</v>
      </c>
      <c r="T13" s="264">
        <f>COUNTA(F13:R13)</f>
        <v>9</v>
      </c>
      <c r="U13" s="264">
        <v>2</v>
      </c>
      <c r="V13" s="302">
        <f>S13-$S$5</f>
        <v>-389.6352830188681</v>
      </c>
      <c r="W13" s="322">
        <f>AVERAGE(F13:R13)</f>
        <v>68.58777777777776</v>
      </c>
    </row>
    <row r="14" spans="1:23" ht="12.75">
      <c r="A14" s="321">
        <v>10</v>
      </c>
      <c r="B14" s="298">
        <v>49</v>
      </c>
      <c r="C14" s="309" t="s">
        <v>100</v>
      </c>
      <c r="D14" s="309" t="s">
        <v>101</v>
      </c>
      <c r="E14" s="304">
        <v>73</v>
      </c>
      <c r="F14" s="262">
        <v>42.583892617449656</v>
      </c>
      <c r="G14" s="262"/>
      <c r="H14" s="262">
        <v>39.56</v>
      </c>
      <c r="I14" s="262">
        <v>72.46</v>
      </c>
      <c r="J14" s="262">
        <v>62.92</v>
      </c>
      <c r="K14" s="262"/>
      <c r="L14" s="262">
        <v>71.18</v>
      </c>
      <c r="M14" s="262">
        <v>83.8</v>
      </c>
      <c r="N14" s="262">
        <v>100.89</v>
      </c>
      <c r="O14" s="301"/>
      <c r="P14" s="262">
        <v>52.06</v>
      </c>
      <c r="Q14" s="262"/>
      <c r="R14" s="262">
        <v>44.95</v>
      </c>
      <c r="S14" s="263">
        <f>SUM(F14:R14)</f>
        <v>570.4038926174497</v>
      </c>
      <c r="T14" s="264">
        <f>COUNTA(F14:R14)</f>
        <v>9</v>
      </c>
      <c r="U14" s="264"/>
      <c r="V14" s="302">
        <f>S14-$S$5</f>
        <v>-436.5213904014182</v>
      </c>
      <c r="W14" s="322">
        <f>AVERAGE(F14:R14)</f>
        <v>63.37821029082775</v>
      </c>
    </row>
    <row r="15" spans="1:23" ht="12.75">
      <c r="A15" s="321">
        <v>11</v>
      </c>
      <c r="B15" s="298">
        <v>50</v>
      </c>
      <c r="C15" s="309" t="s">
        <v>63</v>
      </c>
      <c r="D15" s="309" t="s">
        <v>106</v>
      </c>
      <c r="E15" s="304"/>
      <c r="F15" s="262">
        <v>53.13753581661891</v>
      </c>
      <c r="G15" s="262"/>
      <c r="H15" s="262">
        <v>64.14</v>
      </c>
      <c r="I15" s="262"/>
      <c r="J15" s="262">
        <v>68.37</v>
      </c>
      <c r="K15" s="262"/>
      <c r="L15" s="262">
        <v>68.8</v>
      </c>
      <c r="M15" s="262">
        <v>96.78</v>
      </c>
      <c r="N15" s="262">
        <v>102.95</v>
      </c>
      <c r="O15" s="305"/>
      <c r="P15" s="262">
        <v>44.36</v>
      </c>
      <c r="Q15" s="262"/>
      <c r="R15" s="262">
        <v>20.75</v>
      </c>
      <c r="S15" s="263">
        <f>SUM(F15:R15)</f>
        <v>519.2875358166189</v>
      </c>
      <c r="T15" s="264">
        <f>COUNTA(F15:R15)</f>
        <v>8</v>
      </c>
      <c r="U15" s="264">
        <v>2</v>
      </c>
      <c r="V15" s="302">
        <f>S15-$S$5</f>
        <v>-487.6377472022491</v>
      </c>
      <c r="W15" s="322">
        <f>AVERAGE(F15:R15)</f>
        <v>64.91094197707736</v>
      </c>
    </row>
    <row r="16" spans="1:23" ht="12.75">
      <c r="A16" s="321">
        <v>12</v>
      </c>
      <c r="B16" s="298">
        <v>58</v>
      </c>
      <c r="C16" s="309" t="s">
        <v>86</v>
      </c>
      <c r="D16" s="309" t="s">
        <v>87</v>
      </c>
      <c r="E16" s="304">
        <v>90</v>
      </c>
      <c r="F16" s="262">
        <v>84.24528301886792</v>
      </c>
      <c r="G16" s="262"/>
      <c r="H16" s="262">
        <v>54.39</v>
      </c>
      <c r="I16" s="262">
        <v>94.2</v>
      </c>
      <c r="J16" s="262">
        <v>67.32</v>
      </c>
      <c r="K16" s="262">
        <v>79.34</v>
      </c>
      <c r="L16" s="262">
        <v>66.19</v>
      </c>
      <c r="M16" s="262"/>
      <c r="N16" s="262"/>
      <c r="O16" s="305"/>
      <c r="P16" s="262"/>
      <c r="Q16" s="308"/>
      <c r="R16" s="262"/>
      <c r="S16" s="263">
        <f>SUM(F16:R16)</f>
        <v>445.6852830188679</v>
      </c>
      <c r="T16" s="264">
        <f>COUNTA(F16:R16)</f>
        <v>6</v>
      </c>
      <c r="U16" s="264">
        <v>1</v>
      </c>
      <c r="V16" s="302">
        <f>S16-$S$5</f>
        <v>-561.24</v>
      </c>
      <c r="W16" s="322">
        <f>AVERAGE(F16:R16)</f>
        <v>74.28088050314464</v>
      </c>
    </row>
    <row r="17" spans="1:23" ht="12.75">
      <c r="A17" s="321">
        <v>13</v>
      </c>
      <c r="B17" s="298">
        <v>76</v>
      </c>
      <c r="C17" s="314" t="s">
        <v>126</v>
      </c>
      <c r="D17" s="314" t="s">
        <v>127</v>
      </c>
      <c r="E17" s="304"/>
      <c r="F17" s="262">
        <v>35.05366726296958</v>
      </c>
      <c r="G17" s="262"/>
      <c r="H17" s="262">
        <v>39.98</v>
      </c>
      <c r="I17" s="262"/>
      <c r="J17" s="262">
        <v>52.73</v>
      </c>
      <c r="K17" s="262">
        <v>59.89</v>
      </c>
      <c r="L17" s="262">
        <v>57.56</v>
      </c>
      <c r="M17" s="262"/>
      <c r="N17" s="262"/>
      <c r="O17" s="305">
        <v>73.84</v>
      </c>
      <c r="P17" s="262">
        <v>44.3</v>
      </c>
      <c r="Q17" s="262"/>
      <c r="R17" s="262">
        <v>52.59</v>
      </c>
      <c r="S17" s="263">
        <f>SUM(F17:R17)</f>
        <v>415.9436672629696</v>
      </c>
      <c r="T17" s="264">
        <f>COUNTA(F17:R17)</f>
        <v>8</v>
      </c>
      <c r="U17" s="264"/>
      <c r="V17" s="302">
        <f>S17-$S$5</f>
        <v>-590.9816157558984</v>
      </c>
      <c r="W17" s="322">
        <f>AVERAGE(F17:R17)</f>
        <v>51.9929584078712</v>
      </c>
    </row>
    <row r="18" spans="1:23" ht="12.75">
      <c r="A18" s="321">
        <v>14</v>
      </c>
      <c r="B18" s="298">
        <v>68</v>
      </c>
      <c r="C18" s="314" t="s">
        <v>95</v>
      </c>
      <c r="D18" s="314" t="s">
        <v>96</v>
      </c>
      <c r="E18" s="304">
        <v>62</v>
      </c>
      <c r="F18" s="262">
        <v>70.11627906976743</v>
      </c>
      <c r="G18" s="262">
        <v>77.64</v>
      </c>
      <c r="H18" s="262">
        <v>75.58</v>
      </c>
      <c r="I18" s="262">
        <v>91.79</v>
      </c>
      <c r="J18" s="262"/>
      <c r="K18" s="262">
        <v>72.77</v>
      </c>
      <c r="L18" s="262"/>
      <c r="M18" s="262"/>
      <c r="N18" s="262"/>
      <c r="O18" s="305"/>
      <c r="P18" s="262"/>
      <c r="Q18" s="262"/>
      <c r="R18" s="262"/>
      <c r="S18" s="263">
        <f>SUM(F18:R18)</f>
        <v>387.89627906976744</v>
      </c>
      <c r="T18" s="264">
        <f>COUNTA(F18:R18)</f>
        <v>5</v>
      </c>
      <c r="U18" s="264">
        <v>2</v>
      </c>
      <c r="V18" s="302">
        <f>S18-$S$5</f>
        <v>-619.0290039491006</v>
      </c>
      <c r="W18" s="322">
        <f>AVERAGE(F18:R18)</f>
        <v>77.5792558139535</v>
      </c>
    </row>
    <row r="19" spans="1:23" ht="12.75">
      <c r="A19" s="321">
        <v>15</v>
      </c>
      <c r="B19" s="298">
        <v>69</v>
      </c>
      <c r="C19" s="314" t="s">
        <v>132</v>
      </c>
      <c r="D19" s="314" t="s">
        <v>50</v>
      </c>
      <c r="E19" s="317"/>
      <c r="F19" s="262"/>
      <c r="G19" s="262"/>
      <c r="H19" s="262"/>
      <c r="I19" s="262"/>
      <c r="J19" s="262">
        <v>71.4</v>
      </c>
      <c r="K19" s="262">
        <v>82.32</v>
      </c>
      <c r="L19" s="262">
        <v>79.71</v>
      </c>
      <c r="M19" s="262"/>
      <c r="N19" s="262"/>
      <c r="O19" s="305">
        <v>94.31</v>
      </c>
      <c r="P19" s="262">
        <v>57.26</v>
      </c>
      <c r="Q19" s="262"/>
      <c r="R19" s="262"/>
      <c r="S19" s="263">
        <f>SUM(F19:R19)</f>
        <v>385</v>
      </c>
      <c r="T19" s="264">
        <f>COUNTA(F19:R19)</f>
        <v>5</v>
      </c>
      <c r="U19" s="264"/>
      <c r="V19" s="302">
        <f>S19-$S$5</f>
        <v>-621.925283018868</v>
      </c>
      <c r="W19" s="322">
        <f>AVERAGE(F19:R19)</f>
        <v>77</v>
      </c>
    </row>
    <row r="20" spans="1:23" ht="12.75">
      <c r="A20" s="321">
        <v>16</v>
      </c>
      <c r="B20" s="298">
        <v>83</v>
      </c>
      <c r="C20" s="314" t="s">
        <v>149</v>
      </c>
      <c r="D20" s="314" t="s">
        <v>150</v>
      </c>
      <c r="E20" s="304">
        <v>65</v>
      </c>
      <c r="F20" s="262"/>
      <c r="G20" s="262"/>
      <c r="H20" s="262">
        <v>58.63</v>
      </c>
      <c r="I20" s="262">
        <v>77.89</v>
      </c>
      <c r="J20" s="262"/>
      <c r="K20" s="262">
        <v>56.75</v>
      </c>
      <c r="L20" s="262"/>
      <c r="M20" s="262"/>
      <c r="N20" s="262"/>
      <c r="O20" s="305">
        <v>81.35</v>
      </c>
      <c r="P20" s="262">
        <v>40.37</v>
      </c>
      <c r="Q20" s="262"/>
      <c r="R20" s="262">
        <v>57.05</v>
      </c>
      <c r="S20" s="263">
        <f>SUM(F20:R20)</f>
        <v>372.04</v>
      </c>
      <c r="T20" s="264">
        <f>COUNTA(F20:R20)</f>
        <v>6</v>
      </c>
      <c r="U20" s="264">
        <v>1</v>
      </c>
      <c r="V20" s="302">
        <f>S20-$S$5</f>
        <v>-634.885283018868</v>
      </c>
      <c r="W20" s="322">
        <f>AVERAGE(F20:R20)</f>
        <v>62.00666666666667</v>
      </c>
    </row>
    <row r="21" spans="1:23" ht="12.75">
      <c r="A21" s="321">
        <v>17</v>
      </c>
      <c r="B21" s="298">
        <v>75</v>
      </c>
      <c r="C21" s="314" t="s">
        <v>102</v>
      </c>
      <c r="D21" s="314" t="s">
        <v>103</v>
      </c>
      <c r="E21" s="313"/>
      <c r="F21" s="262">
        <v>56.06382978723403</v>
      </c>
      <c r="G21" s="262">
        <v>66.11</v>
      </c>
      <c r="H21" s="262">
        <v>41.25</v>
      </c>
      <c r="I21" s="262"/>
      <c r="J21" s="262">
        <v>62.35</v>
      </c>
      <c r="K21" s="262">
        <v>70.59</v>
      </c>
      <c r="L21" s="262">
        <v>69.11</v>
      </c>
      <c r="M21" s="262"/>
      <c r="N21" s="262"/>
      <c r="O21" s="305"/>
      <c r="P21" s="262"/>
      <c r="Q21" s="262"/>
      <c r="R21" s="262"/>
      <c r="S21" s="263">
        <f>SUM(F21:R21)</f>
        <v>365.473829787234</v>
      </c>
      <c r="T21" s="264">
        <f>COUNTA(F21:R21)</f>
        <v>6</v>
      </c>
      <c r="U21" s="264"/>
      <c r="V21" s="302">
        <f>S21-$S$5</f>
        <v>-641.4514532316339</v>
      </c>
      <c r="W21" s="322">
        <f>AVERAGE(F21:R21)</f>
        <v>60.912304964539004</v>
      </c>
    </row>
    <row r="22" spans="1:23" ht="12.75">
      <c r="A22" s="321">
        <v>18</v>
      </c>
      <c r="B22" s="298">
        <v>97</v>
      </c>
      <c r="C22" s="314" t="s">
        <v>143</v>
      </c>
      <c r="D22" s="314" t="s">
        <v>144</v>
      </c>
      <c r="E22" s="304"/>
      <c r="F22" s="262">
        <v>67.92134831460673</v>
      </c>
      <c r="G22" s="262"/>
      <c r="H22" s="262">
        <v>61.17</v>
      </c>
      <c r="I22" s="262"/>
      <c r="J22" s="262">
        <v>72.46</v>
      </c>
      <c r="K22" s="262"/>
      <c r="L22" s="262"/>
      <c r="M22" s="262"/>
      <c r="N22" s="262"/>
      <c r="O22" s="305"/>
      <c r="P22" s="262">
        <v>53.9</v>
      </c>
      <c r="Q22" s="262"/>
      <c r="R22" s="262">
        <v>81.25</v>
      </c>
      <c r="S22" s="263">
        <f>SUM(F22:R22)</f>
        <v>336.7013483146068</v>
      </c>
      <c r="T22" s="264">
        <f>COUNTA(F22:R22)</f>
        <v>5</v>
      </c>
      <c r="U22" s="264">
        <v>4</v>
      </c>
      <c r="V22" s="302">
        <f>S22-$S$5</f>
        <v>-670.2239347042612</v>
      </c>
      <c r="W22" s="322">
        <f>AVERAGE(F22:R22)</f>
        <v>67.34026966292136</v>
      </c>
    </row>
    <row r="23" spans="1:23" ht="12.75">
      <c r="A23" s="321">
        <v>19</v>
      </c>
      <c r="B23" s="298">
        <v>89</v>
      </c>
      <c r="C23" s="314" t="s">
        <v>133</v>
      </c>
      <c r="D23" s="314" t="s">
        <v>134</v>
      </c>
      <c r="E23" s="304">
        <v>70</v>
      </c>
      <c r="F23" s="262"/>
      <c r="G23" s="262"/>
      <c r="H23" s="262">
        <v>43.37</v>
      </c>
      <c r="I23" s="262">
        <v>72.22</v>
      </c>
      <c r="J23" s="262">
        <v>48.1</v>
      </c>
      <c r="K23" s="262">
        <v>66.42</v>
      </c>
      <c r="L23" s="262"/>
      <c r="M23" s="262"/>
      <c r="N23" s="262"/>
      <c r="O23" s="305"/>
      <c r="P23" s="262">
        <v>52.24</v>
      </c>
      <c r="Q23" s="262"/>
      <c r="R23" s="262">
        <v>51.32</v>
      </c>
      <c r="S23" s="263">
        <f>SUM(F23:R23)</f>
        <v>333.67</v>
      </c>
      <c r="T23" s="264">
        <f>COUNTA(F23:R23)</f>
        <v>6</v>
      </c>
      <c r="U23" s="264"/>
      <c r="V23" s="302">
        <f>S23-$S$5</f>
        <v>-673.2552830188679</v>
      </c>
      <c r="W23" s="322">
        <f>AVERAGE(F23:R23)</f>
        <v>55.61166666666667</v>
      </c>
    </row>
    <row r="24" spans="1:23" ht="12.75">
      <c r="A24" s="321">
        <v>20</v>
      </c>
      <c r="B24" s="298">
        <v>96</v>
      </c>
      <c r="C24" s="314" t="s">
        <v>132</v>
      </c>
      <c r="D24" s="314" t="s">
        <v>40</v>
      </c>
      <c r="E24" s="317"/>
      <c r="F24" s="262"/>
      <c r="G24" s="262"/>
      <c r="H24" s="262"/>
      <c r="I24" s="262"/>
      <c r="J24" s="262">
        <v>57.2</v>
      </c>
      <c r="K24" s="262">
        <v>62.46</v>
      </c>
      <c r="L24" s="262"/>
      <c r="M24" s="262"/>
      <c r="N24" s="262"/>
      <c r="O24" s="305">
        <v>94.3</v>
      </c>
      <c r="P24" s="262">
        <v>44.06</v>
      </c>
      <c r="Q24" s="262"/>
      <c r="R24" s="262">
        <v>54.5</v>
      </c>
      <c r="S24" s="263">
        <f>SUM(F24:R24)</f>
        <v>312.52</v>
      </c>
      <c r="T24" s="264">
        <f>COUNTA(F24:R24)</f>
        <v>5</v>
      </c>
      <c r="U24" s="264"/>
      <c r="V24" s="302">
        <f>S24-$S$5</f>
        <v>-694.405283018868</v>
      </c>
      <c r="W24" s="322">
        <f>AVERAGE(F24:R24)</f>
        <v>62.504</v>
      </c>
    </row>
    <row r="25" spans="1:23" ht="12.75">
      <c r="A25" s="321">
        <v>21</v>
      </c>
      <c r="B25" s="298">
        <v>88</v>
      </c>
      <c r="C25" s="314" t="s">
        <v>118</v>
      </c>
      <c r="D25" s="314" t="s">
        <v>119</v>
      </c>
      <c r="E25" s="304">
        <v>56</v>
      </c>
      <c r="F25" s="262">
        <v>67.22222222222221</v>
      </c>
      <c r="G25" s="262">
        <v>78.31</v>
      </c>
      <c r="H25" s="262">
        <v>48.03</v>
      </c>
      <c r="I25" s="262">
        <v>89.74</v>
      </c>
      <c r="J25" s="262"/>
      <c r="K25" s="262"/>
      <c r="L25" s="262"/>
      <c r="M25" s="262"/>
      <c r="N25" s="262"/>
      <c r="O25" s="305"/>
      <c r="P25" s="262"/>
      <c r="Q25" s="262"/>
      <c r="R25" s="262"/>
      <c r="S25" s="263">
        <f>SUM(F25:R25)</f>
        <v>283.3022222222222</v>
      </c>
      <c r="T25" s="264">
        <f>COUNTA(F25:R25)</f>
        <v>4</v>
      </c>
      <c r="U25" s="264">
        <v>1</v>
      </c>
      <c r="V25" s="302">
        <f>S25-$S$5</f>
        <v>-723.6230607966457</v>
      </c>
      <c r="W25" s="322">
        <f>AVERAGE(F25:R25)</f>
        <v>70.82555555555555</v>
      </c>
    </row>
    <row r="26" spans="1:23" ht="12.75">
      <c r="A26" s="321">
        <v>22</v>
      </c>
      <c r="B26" s="298">
        <v>90</v>
      </c>
      <c r="C26" s="314" t="s">
        <v>310</v>
      </c>
      <c r="D26" s="314" t="s">
        <v>134</v>
      </c>
      <c r="E26" s="304"/>
      <c r="F26" s="262"/>
      <c r="G26" s="262"/>
      <c r="H26" s="262">
        <v>59.47</v>
      </c>
      <c r="I26" s="262"/>
      <c r="J26" s="262"/>
      <c r="K26" s="262"/>
      <c r="L26" s="262"/>
      <c r="M26" s="262"/>
      <c r="N26" s="262"/>
      <c r="O26" s="305">
        <v>84.59</v>
      </c>
      <c r="P26" s="262">
        <v>48.98</v>
      </c>
      <c r="Q26" s="262">
        <v>84.57</v>
      </c>
      <c r="R26" s="262"/>
      <c r="S26" s="263">
        <f>SUM(F26:R26)</f>
        <v>277.61</v>
      </c>
      <c r="T26" s="264">
        <f>COUNTA(F26:R26)</f>
        <v>4</v>
      </c>
      <c r="U26" s="264">
        <v>1</v>
      </c>
      <c r="V26" s="302">
        <f>S26-$S$5</f>
        <v>-729.315283018868</v>
      </c>
      <c r="W26" s="322">
        <f>AVERAGE(F26:R26)</f>
        <v>69.4025</v>
      </c>
    </row>
    <row r="27" spans="1:23" ht="12.75">
      <c r="A27" s="321">
        <v>23</v>
      </c>
      <c r="B27" s="298">
        <v>101</v>
      </c>
      <c r="C27" s="314" t="s">
        <v>179</v>
      </c>
      <c r="D27" s="314" t="s">
        <v>180</v>
      </c>
      <c r="E27" s="304">
        <v>89</v>
      </c>
      <c r="F27" s="262">
        <v>53.837209302325576</v>
      </c>
      <c r="G27" s="262"/>
      <c r="H27" s="262"/>
      <c r="I27" s="262">
        <v>87.59</v>
      </c>
      <c r="J27" s="262"/>
      <c r="K27" s="262"/>
      <c r="L27" s="262"/>
      <c r="M27" s="262"/>
      <c r="N27" s="262">
        <v>105.52</v>
      </c>
      <c r="O27" s="305"/>
      <c r="P27" s="262"/>
      <c r="Q27" s="262"/>
      <c r="R27" s="262"/>
      <c r="S27" s="263">
        <f>SUM(F27:R27)</f>
        <v>246.94720930232558</v>
      </c>
      <c r="T27" s="264">
        <f>COUNTA(F27:R27)</f>
        <v>3</v>
      </c>
      <c r="U27" s="264"/>
      <c r="V27" s="302">
        <f>S27-$S$5</f>
        <v>-759.9780737165424</v>
      </c>
      <c r="W27" s="322">
        <f>AVERAGE(F27:R27)</f>
        <v>82.31573643410853</v>
      </c>
    </row>
    <row r="28" spans="1:23" ht="12.75">
      <c r="A28" s="321">
        <v>24</v>
      </c>
      <c r="B28" s="298">
        <v>104</v>
      </c>
      <c r="C28" s="314" t="s">
        <v>130</v>
      </c>
      <c r="D28" s="314" t="s">
        <v>131</v>
      </c>
      <c r="E28" s="304">
        <v>64</v>
      </c>
      <c r="F28" s="262">
        <v>34.89323843416369</v>
      </c>
      <c r="G28" s="262"/>
      <c r="H28" s="262">
        <v>46.34</v>
      </c>
      <c r="I28" s="262">
        <v>72.22</v>
      </c>
      <c r="J28" s="262"/>
      <c r="K28" s="262"/>
      <c r="L28" s="262"/>
      <c r="M28" s="262">
        <v>82.09</v>
      </c>
      <c r="N28" s="262"/>
      <c r="O28" s="305"/>
      <c r="P28" s="262"/>
      <c r="Q28" s="262"/>
      <c r="R28" s="262"/>
      <c r="S28" s="263">
        <f>SUM(F28:R28)</f>
        <v>235.5432384341637</v>
      </c>
      <c r="T28" s="264">
        <f>COUNTA(F28:R28)</f>
        <v>4</v>
      </c>
      <c r="U28" s="264"/>
      <c r="V28" s="302">
        <f>S28-$S$5</f>
        <v>-771.3820445847043</v>
      </c>
      <c r="W28" s="322">
        <f>AVERAGE(F28:R28)</f>
        <v>58.885809608540924</v>
      </c>
    </row>
    <row r="29" spans="1:23" ht="12.75">
      <c r="A29" s="321">
        <v>25</v>
      </c>
      <c r="B29" s="298">
        <v>109</v>
      </c>
      <c r="C29" s="314" t="s">
        <v>191</v>
      </c>
      <c r="D29" s="314" t="s">
        <v>192</v>
      </c>
      <c r="E29" s="304"/>
      <c r="F29" s="262">
        <v>37.68482490272373</v>
      </c>
      <c r="G29" s="262"/>
      <c r="H29" s="262"/>
      <c r="I29" s="262"/>
      <c r="J29" s="262"/>
      <c r="K29" s="262"/>
      <c r="L29" s="262">
        <v>81.79</v>
      </c>
      <c r="M29" s="262"/>
      <c r="N29" s="262"/>
      <c r="O29" s="305">
        <v>104.19</v>
      </c>
      <c r="P29" s="262"/>
      <c r="Q29" s="262"/>
      <c r="R29" s="262"/>
      <c r="S29" s="263">
        <f>SUM(F29:R29)</f>
        <v>223.66482490272375</v>
      </c>
      <c r="T29" s="264">
        <f>COUNTA(F29:R29)</f>
        <v>3</v>
      </c>
      <c r="U29" s="264"/>
      <c r="V29" s="302">
        <f>S29-$S$5</f>
        <v>-783.2604581161443</v>
      </c>
      <c r="W29" s="322">
        <f>AVERAGE(F29:R29)</f>
        <v>74.55494163424125</v>
      </c>
    </row>
    <row r="30" spans="1:23" ht="12.75">
      <c r="A30" s="321">
        <v>26</v>
      </c>
      <c r="B30" s="298">
        <v>112</v>
      </c>
      <c r="C30" s="314" t="s">
        <v>140</v>
      </c>
      <c r="D30" s="314" t="s">
        <v>87</v>
      </c>
      <c r="E30" s="304">
        <v>90</v>
      </c>
      <c r="F30" s="262">
        <v>71.14173228346456</v>
      </c>
      <c r="G30" s="262"/>
      <c r="H30" s="262"/>
      <c r="I30" s="262">
        <v>78.2</v>
      </c>
      <c r="J30" s="262">
        <v>64.67</v>
      </c>
      <c r="K30" s="262"/>
      <c r="L30" s="262"/>
      <c r="M30" s="262"/>
      <c r="N30" s="262"/>
      <c r="O30" s="305"/>
      <c r="P30" s="262"/>
      <c r="Q30" s="262"/>
      <c r="R30" s="262"/>
      <c r="S30" s="263">
        <f>SUM(F30:R30)</f>
        <v>214.0117322834646</v>
      </c>
      <c r="T30" s="264">
        <f>COUNTA(F30:R30)</f>
        <v>3</v>
      </c>
      <c r="U30" s="264">
        <v>1</v>
      </c>
      <c r="V30" s="302">
        <f>S30-$S$5</f>
        <v>-792.9135507354033</v>
      </c>
      <c r="W30" s="322">
        <f>AVERAGE(F30:R30)</f>
        <v>71.3372440944882</v>
      </c>
    </row>
    <row r="31" spans="1:23" ht="12.75">
      <c r="A31" s="321">
        <v>27</v>
      </c>
      <c r="B31" s="298">
        <v>151</v>
      </c>
      <c r="C31" s="314" t="s">
        <v>95</v>
      </c>
      <c r="D31" s="314" t="s">
        <v>275</v>
      </c>
      <c r="E31" s="304"/>
      <c r="F31" s="262"/>
      <c r="G31" s="262"/>
      <c r="H31" s="262">
        <v>80.66</v>
      </c>
      <c r="I31" s="262"/>
      <c r="J31" s="262"/>
      <c r="K31" s="262"/>
      <c r="L31" s="262"/>
      <c r="M31" s="262"/>
      <c r="N31" s="262"/>
      <c r="O31" s="305"/>
      <c r="P31" s="262">
        <v>57.09</v>
      </c>
      <c r="Q31" s="262"/>
      <c r="R31" s="262">
        <v>53.23</v>
      </c>
      <c r="S31" s="263">
        <f>SUM(F31:R31)</f>
        <v>190.98</v>
      </c>
      <c r="T31" s="264">
        <f>COUNTA(F31:R31)</f>
        <v>3</v>
      </c>
      <c r="U31" s="264">
        <v>2</v>
      </c>
      <c r="V31" s="302">
        <f>S31-$S$5</f>
        <v>-815.9452830188679</v>
      </c>
      <c r="W31" s="322">
        <f>AVERAGE(F31:R31)</f>
        <v>63.66</v>
      </c>
    </row>
    <row r="32" spans="1:23" ht="12.75">
      <c r="A32" s="321">
        <v>28</v>
      </c>
      <c r="B32" s="298">
        <v>125</v>
      </c>
      <c r="C32" s="314" t="s">
        <v>152</v>
      </c>
      <c r="D32" s="314" t="s">
        <v>153</v>
      </c>
      <c r="E32" s="304">
        <v>93</v>
      </c>
      <c r="F32" s="262"/>
      <c r="G32" s="262"/>
      <c r="H32" s="262"/>
      <c r="I32" s="262">
        <v>105.85</v>
      </c>
      <c r="J32" s="262"/>
      <c r="K32" s="262">
        <v>81.02</v>
      </c>
      <c r="L32" s="262"/>
      <c r="M32" s="262"/>
      <c r="N32" s="262"/>
      <c r="O32" s="305"/>
      <c r="P32" s="262"/>
      <c r="Q32" s="262"/>
      <c r="R32" s="262"/>
      <c r="S32" s="263">
        <f>SUM(F32:R32)</f>
        <v>186.87</v>
      </c>
      <c r="T32" s="264">
        <f>COUNTA(F32:R32)</f>
        <v>2</v>
      </c>
      <c r="U32" s="264">
        <v>1</v>
      </c>
      <c r="V32" s="302">
        <f>S32-$S$5</f>
        <v>-820.055283018868</v>
      </c>
      <c r="W32" s="322">
        <f>AVERAGE(F32:R32)</f>
        <v>93.435</v>
      </c>
    </row>
    <row r="33" spans="1:23" ht="12.75">
      <c r="A33" s="321">
        <v>29</v>
      </c>
      <c r="B33" s="298">
        <v>128</v>
      </c>
      <c r="C33" s="314" t="s">
        <v>185</v>
      </c>
      <c r="D33" s="314" t="s">
        <v>186</v>
      </c>
      <c r="E33" s="304"/>
      <c r="F33" s="262"/>
      <c r="G33" s="262"/>
      <c r="H33" s="262">
        <v>51</v>
      </c>
      <c r="I33" s="262"/>
      <c r="J33" s="262"/>
      <c r="K33" s="262">
        <v>75.34</v>
      </c>
      <c r="L33" s="262"/>
      <c r="M33" s="262"/>
      <c r="N33" s="262"/>
      <c r="O33" s="305"/>
      <c r="P33" s="262">
        <v>55.22</v>
      </c>
      <c r="Q33" s="262"/>
      <c r="R33" s="262"/>
      <c r="S33" s="263">
        <f>SUM(F33:R33)</f>
        <v>181.56</v>
      </c>
      <c r="T33" s="264">
        <f>COUNTA(F33:R33)</f>
        <v>3</v>
      </c>
      <c r="U33" s="264">
        <v>1</v>
      </c>
      <c r="V33" s="302">
        <f>S33-$S$5</f>
        <v>-825.365283018868</v>
      </c>
      <c r="W33" s="322">
        <f>AVERAGE(F33:R33)</f>
        <v>60.52</v>
      </c>
    </row>
    <row r="34" spans="1:23" ht="12.75">
      <c r="A34" s="321">
        <v>30</v>
      </c>
      <c r="B34" s="298">
        <v>202</v>
      </c>
      <c r="C34" s="314" t="s">
        <v>63</v>
      </c>
      <c r="D34" s="314" t="s">
        <v>306</v>
      </c>
      <c r="E34" s="304"/>
      <c r="F34" s="262"/>
      <c r="G34" s="262"/>
      <c r="H34" s="262">
        <v>61.17</v>
      </c>
      <c r="I34" s="262"/>
      <c r="J34" s="262"/>
      <c r="K34" s="262"/>
      <c r="L34" s="262"/>
      <c r="M34" s="262"/>
      <c r="N34" s="262"/>
      <c r="O34" s="305"/>
      <c r="P34" s="308">
        <v>43.19</v>
      </c>
      <c r="Q34" s="262"/>
      <c r="R34" s="262">
        <v>64.69</v>
      </c>
      <c r="S34" s="263">
        <f>SUM(F34:R34)</f>
        <v>169.05</v>
      </c>
      <c r="T34" s="264">
        <f>COUNTA(F34:R34)</f>
        <v>3</v>
      </c>
      <c r="U34" s="264">
        <v>1</v>
      </c>
      <c r="V34" s="302">
        <f>S34-$S$5</f>
        <v>-837.875283018868</v>
      </c>
      <c r="W34" s="322">
        <f>AVERAGE(F34:R34)</f>
        <v>56.35</v>
      </c>
    </row>
    <row r="35" spans="1:23" ht="12.75">
      <c r="A35" s="321">
        <v>31</v>
      </c>
      <c r="B35" s="298">
        <v>135</v>
      </c>
      <c r="C35" s="314" t="s">
        <v>163</v>
      </c>
      <c r="D35" s="314" t="s">
        <v>164</v>
      </c>
      <c r="E35" s="304">
        <v>88</v>
      </c>
      <c r="F35" s="262"/>
      <c r="G35" s="262"/>
      <c r="H35" s="262"/>
      <c r="I35" s="262">
        <v>81.2</v>
      </c>
      <c r="J35" s="262">
        <v>85.75</v>
      </c>
      <c r="K35" s="262"/>
      <c r="L35" s="262"/>
      <c r="M35" s="262"/>
      <c r="N35" s="262"/>
      <c r="O35" s="305"/>
      <c r="P35" s="262"/>
      <c r="Q35" s="262"/>
      <c r="R35" s="262"/>
      <c r="S35" s="263">
        <f>SUM(F35:R35)</f>
        <v>166.95</v>
      </c>
      <c r="T35" s="264">
        <f>COUNTA(F35:R35)</f>
        <v>2</v>
      </c>
      <c r="U35" s="264">
        <v>1</v>
      </c>
      <c r="V35" s="302">
        <f>S35-$S$5</f>
        <v>-839.9752830188679</v>
      </c>
      <c r="W35" s="322">
        <f>AVERAGE(F35:R35)</f>
        <v>83.475</v>
      </c>
    </row>
    <row r="36" spans="1:23" ht="12.75">
      <c r="A36" s="321">
        <v>32</v>
      </c>
      <c r="B36" s="298">
        <v>136</v>
      </c>
      <c r="C36" s="314" t="s">
        <v>165</v>
      </c>
      <c r="D36" s="314" t="s">
        <v>166</v>
      </c>
      <c r="E36" s="304">
        <v>83</v>
      </c>
      <c r="F36" s="262"/>
      <c r="G36" s="262"/>
      <c r="H36" s="262"/>
      <c r="I36" s="262">
        <v>78.91</v>
      </c>
      <c r="J36" s="262">
        <v>87.99</v>
      </c>
      <c r="K36" s="262"/>
      <c r="L36" s="262"/>
      <c r="M36" s="262"/>
      <c r="N36" s="262"/>
      <c r="O36" s="305"/>
      <c r="P36" s="308"/>
      <c r="Q36" s="262"/>
      <c r="R36" s="262"/>
      <c r="S36" s="263">
        <f>SUM(F36:R36)</f>
        <v>166.89999999999998</v>
      </c>
      <c r="T36" s="264">
        <f>COUNTA(F36:R36)</f>
        <v>2</v>
      </c>
      <c r="U36" s="264">
        <v>1</v>
      </c>
      <c r="V36" s="302">
        <f>S36-$S$5</f>
        <v>-840.025283018868</v>
      </c>
      <c r="W36" s="322">
        <f>AVERAGE(F36:R36)</f>
        <v>83.44999999999999</v>
      </c>
    </row>
    <row r="37" spans="1:23" ht="12.75">
      <c r="A37" s="321">
        <v>33</v>
      </c>
      <c r="B37" s="298">
        <v>204</v>
      </c>
      <c r="C37" s="314" t="s">
        <v>206</v>
      </c>
      <c r="D37" s="314" t="s">
        <v>207</v>
      </c>
      <c r="E37" s="304"/>
      <c r="F37" s="262">
        <v>42.004405286343605</v>
      </c>
      <c r="G37" s="262"/>
      <c r="H37" s="262">
        <v>61.59</v>
      </c>
      <c r="I37" s="262"/>
      <c r="J37" s="262"/>
      <c r="K37" s="262"/>
      <c r="L37" s="262"/>
      <c r="M37" s="262"/>
      <c r="N37" s="262"/>
      <c r="O37" s="305"/>
      <c r="P37" s="262"/>
      <c r="Q37" s="262"/>
      <c r="R37" s="262">
        <v>60.24</v>
      </c>
      <c r="S37" s="263">
        <f>SUM(F37:R37)</f>
        <v>163.8344052863436</v>
      </c>
      <c r="T37" s="264">
        <f>COUNTA(F37:R37)</f>
        <v>3</v>
      </c>
      <c r="U37" s="264">
        <v>1</v>
      </c>
      <c r="V37" s="302">
        <f>S37-$S$5</f>
        <v>-843.0908777325244</v>
      </c>
      <c r="W37" s="322">
        <f>AVERAGE(F37:R37)</f>
        <v>54.6114684287812</v>
      </c>
    </row>
    <row r="38" spans="1:23" ht="12.75">
      <c r="A38" s="321">
        <v>34</v>
      </c>
      <c r="B38" s="298">
        <v>144</v>
      </c>
      <c r="C38" s="319" t="s">
        <v>452</v>
      </c>
      <c r="D38" s="319" t="s">
        <v>180</v>
      </c>
      <c r="E38" s="304"/>
      <c r="F38" s="262"/>
      <c r="G38" s="262"/>
      <c r="H38" s="262"/>
      <c r="I38" s="262"/>
      <c r="J38" s="262"/>
      <c r="K38" s="262"/>
      <c r="L38" s="262"/>
      <c r="M38" s="262"/>
      <c r="N38" s="262">
        <v>97.86</v>
      </c>
      <c r="O38" s="305"/>
      <c r="P38" s="262">
        <v>50.65</v>
      </c>
      <c r="Q38" s="262"/>
      <c r="R38" s="262"/>
      <c r="S38" s="263">
        <f>SUM(F38:R38)</f>
        <v>148.51</v>
      </c>
      <c r="T38" s="264">
        <f>COUNTA(F38:R38)</f>
        <v>2</v>
      </c>
      <c r="U38" s="264"/>
      <c r="V38" s="302">
        <f>S38-$S$5</f>
        <v>-858.415283018868</v>
      </c>
      <c r="W38" s="322">
        <f>AVERAGE(F38:R38)</f>
        <v>74.255</v>
      </c>
    </row>
    <row r="39" spans="1:23" ht="12.75">
      <c r="A39" s="321">
        <v>35</v>
      </c>
      <c r="B39" s="298">
        <v>147</v>
      </c>
      <c r="C39" s="314" t="s">
        <v>234</v>
      </c>
      <c r="D39" s="314" t="s">
        <v>67</v>
      </c>
      <c r="E39" s="304">
        <v>88</v>
      </c>
      <c r="F39" s="262"/>
      <c r="G39" s="262"/>
      <c r="H39" s="262"/>
      <c r="I39" s="262">
        <v>95.05</v>
      </c>
      <c r="J39" s="262"/>
      <c r="K39" s="262"/>
      <c r="L39" s="262"/>
      <c r="M39" s="262"/>
      <c r="N39" s="262"/>
      <c r="O39" s="305"/>
      <c r="P39" s="262">
        <v>48.18</v>
      </c>
      <c r="Q39" s="262"/>
      <c r="R39" s="262"/>
      <c r="S39" s="263">
        <f>SUM(F39:R39)</f>
        <v>143.23</v>
      </c>
      <c r="T39" s="264">
        <f>COUNTA(F39:R39)</f>
        <v>2</v>
      </c>
      <c r="U39" s="264"/>
      <c r="V39" s="302">
        <f>S39-$S$5</f>
        <v>-863.6952830188679</v>
      </c>
      <c r="W39" s="322">
        <f>AVERAGE(F39:R39)</f>
        <v>71.615</v>
      </c>
    </row>
    <row r="40" spans="1:23" ht="12.75">
      <c r="A40" s="321">
        <v>36</v>
      </c>
      <c r="B40" s="298">
        <v>148</v>
      </c>
      <c r="C40" s="314" t="s">
        <v>176</v>
      </c>
      <c r="D40" s="314" t="s">
        <v>177</v>
      </c>
      <c r="E40" s="317"/>
      <c r="F40" s="262"/>
      <c r="G40" s="262"/>
      <c r="H40" s="262"/>
      <c r="I40" s="262"/>
      <c r="J40" s="262"/>
      <c r="K40" s="262">
        <v>74.09</v>
      </c>
      <c r="L40" s="262">
        <v>68.71</v>
      </c>
      <c r="M40" s="262"/>
      <c r="N40" s="262"/>
      <c r="O40" s="305"/>
      <c r="P40" s="262"/>
      <c r="Q40" s="262"/>
      <c r="R40" s="262"/>
      <c r="S40" s="263">
        <f>SUM(F40:R40)</f>
        <v>142.8</v>
      </c>
      <c r="T40" s="264">
        <f>COUNTA(F40:R40)</f>
        <v>2</v>
      </c>
      <c r="U40" s="264"/>
      <c r="V40" s="302">
        <f>S40-$S$5</f>
        <v>-864.125283018868</v>
      </c>
      <c r="W40" s="322">
        <f>AVERAGE(F40:R40)</f>
        <v>71.4</v>
      </c>
    </row>
    <row r="41" spans="1:23" ht="12.75">
      <c r="A41" s="321">
        <v>37</v>
      </c>
      <c r="B41" s="298">
        <v>162</v>
      </c>
      <c r="C41" s="314" t="s">
        <v>187</v>
      </c>
      <c r="D41" s="314" t="s">
        <v>188</v>
      </c>
      <c r="E41" s="304"/>
      <c r="F41" s="262"/>
      <c r="G41" s="262"/>
      <c r="H41" s="262">
        <v>58.63</v>
      </c>
      <c r="I41" s="262"/>
      <c r="J41" s="262"/>
      <c r="K41" s="262">
        <v>64.6</v>
      </c>
      <c r="L41" s="262"/>
      <c r="M41" s="262"/>
      <c r="N41" s="262"/>
      <c r="O41" s="305"/>
      <c r="P41" s="262"/>
      <c r="Q41" s="262"/>
      <c r="R41" s="262">
        <v>18.2</v>
      </c>
      <c r="S41" s="263">
        <f>SUM(F41:R41)</f>
        <v>141.42999999999998</v>
      </c>
      <c r="T41" s="264">
        <f aca="true" t="shared" si="1" ref="T37:T68">COUNTA(F41:R41)</f>
        <v>3</v>
      </c>
      <c r="U41" s="264"/>
      <c r="V41" s="302">
        <f>S41-$S$5</f>
        <v>-865.495283018868</v>
      </c>
      <c r="W41" s="322">
        <f aca="true" t="shared" si="2" ref="W37:W68">AVERAGE(F41:R41)</f>
        <v>47.143333333333324</v>
      </c>
    </row>
    <row r="42" spans="1:23" ht="12.75">
      <c r="A42" s="321">
        <v>38</v>
      </c>
      <c r="B42" s="298">
        <v>149</v>
      </c>
      <c r="C42" s="314" t="s">
        <v>234</v>
      </c>
      <c r="D42" s="314" t="s">
        <v>209</v>
      </c>
      <c r="E42" s="317"/>
      <c r="F42" s="262"/>
      <c r="G42" s="262"/>
      <c r="H42" s="262"/>
      <c r="I42" s="262"/>
      <c r="J42" s="262"/>
      <c r="K42" s="262">
        <v>86.69</v>
      </c>
      <c r="L42" s="262"/>
      <c r="M42" s="262"/>
      <c r="N42" s="262"/>
      <c r="O42" s="305"/>
      <c r="P42" s="262">
        <v>51.92</v>
      </c>
      <c r="Q42" s="262"/>
      <c r="R42" s="262"/>
      <c r="S42" s="263">
        <f>SUM(F42:R42)</f>
        <v>138.61</v>
      </c>
      <c r="T42" s="264">
        <f t="shared" si="1"/>
        <v>2</v>
      </c>
      <c r="U42" s="264"/>
      <c r="V42" s="302">
        <f>S42-$S$5</f>
        <v>-868.315283018868</v>
      </c>
      <c r="W42" s="322">
        <f t="shared" si="2"/>
        <v>69.305</v>
      </c>
    </row>
    <row r="43" spans="1:23" ht="12.75">
      <c r="A43" s="321">
        <v>39</v>
      </c>
      <c r="B43" s="298">
        <v>150</v>
      </c>
      <c r="C43" s="314" t="s">
        <v>264</v>
      </c>
      <c r="D43" s="314" t="s">
        <v>180</v>
      </c>
      <c r="E43" s="317"/>
      <c r="F43" s="262"/>
      <c r="G43" s="262"/>
      <c r="H43" s="262"/>
      <c r="I43" s="262"/>
      <c r="J43" s="262"/>
      <c r="K43" s="262">
        <v>84.98</v>
      </c>
      <c r="L43" s="262"/>
      <c r="M43" s="262"/>
      <c r="N43" s="262"/>
      <c r="O43" s="305"/>
      <c r="P43" s="262">
        <v>53.6</v>
      </c>
      <c r="Q43" s="262"/>
      <c r="R43" s="262"/>
      <c r="S43" s="263">
        <f>SUM(F43:R43)</f>
        <v>138.58</v>
      </c>
      <c r="T43" s="264">
        <f t="shared" si="1"/>
        <v>2</v>
      </c>
      <c r="U43" s="264"/>
      <c r="V43" s="302">
        <f>S43-$S$5</f>
        <v>-868.3452830188679</v>
      </c>
      <c r="W43" s="322">
        <f t="shared" si="2"/>
        <v>69.29</v>
      </c>
    </row>
    <row r="44" spans="1:23" ht="12.75">
      <c r="A44" s="321">
        <v>40</v>
      </c>
      <c r="B44" s="298">
        <v>152</v>
      </c>
      <c r="C44" s="314" t="s">
        <v>273</v>
      </c>
      <c r="D44" s="314" t="s">
        <v>40</v>
      </c>
      <c r="E44" s="317"/>
      <c r="F44" s="262"/>
      <c r="G44" s="262"/>
      <c r="H44" s="262"/>
      <c r="I44" s="262"/>
      <c r="J44" s="262"/>
      <c r="K44" s="262">
        <v>82.35</v>
      </c>
      <c r="L44" s="262"/>
      <c r="M44" s="262"/>
      <c r="N44" s="262"/>
      <c r="O44" s="305"/>
      <c r="P44" s="262">
        <v>55.39</v>
      </c>
      <c r="Q44" s="262"/>
      <c r="R44" s="262"/>
      <c r="S44" s="263">
        <f aca="true" t="shared" si="3" ref="S44:S75">SUM(F44:R44)</f>
        <v>137.74</v>
      </c>
      <c r="T44" s="264">
        <f t="shared" si="1"/>
        <v>2</v>
      </c>
      <c r="U44" s="264">
        <v>1</v>
      </c>
      <c r="V44" s="302">
        <f>S44-$S$5</f>
        <v>-869.185283018868</v>
      </c>
      <c r="W44" s="322">
        <f t="shared" si="2"/>
        <v>68.87</v>
      </c>
    </row>
    <row r="45" spans="1:23" ht="12.75">
      <c r="A45" s="321">
        <v>41</v>
      </c>
      <c r="B45" s="298">
        <v>154</v>
      </c>
      <c r="C45" s="314" t="s">
        <v>495</v>
      </c>
      <c r="D45" s="314" t="s">
        <v>219</v>
      </c>
      <c r="E45" s="304"/>
      <c r="F45" s="262"/>
      <c r="G45" s="262"/>
      <c r="H45" s="262"/>
      <c r="I45" s="262"/>
      <c r="J45" s="262"/>
      <c r="K45" s="262"/>
      <c r="L45" s="262"/>
      <c r="M45" s="262"/>
      <c r="N45" s="262"/>
      <c r="O45" s="305">
        <v>80.69</v>
      </c>
      <c r="P45" s="262">
        <v>51.79</v>
      </c>
      <c r="Q45" s="262"/>
      <c r="R45" s="262"/>
      <c r="S45" s="263">
        <f t="shared" si="3"/>
        <v>132.48</v>
      </c>
      <c r="T45" s="264">
        <f t="shared" si="1"/>
        <v>2</v>
      </c>
      <c r="U45" s="264"/>
      <c r="V45" s="302">
        <f>S45-$S$5</f>
        <v>-874.4452830188679</v>
      </c>
      <c r="W45" s="322">
        <f t="shared" si="2"/>
        <v>66.24</v>
      </c>
    </row>
    <row r="46" spans="1:23" ht="12.75">
      <c r="A46" s="321">
        <v>42</v>
      </c>
      <c r="B46" s="298">
        <v>156</v>
      </c>
      <c r="C46" s="314" t="s">
        <v>118</v>
      </c>
      <c r="D46" s="314" t="s">
        <v>291</v>
      </c>
      <c r="E46" s="304"/>
      <c r="F46" s="262"/>
      <c r="G46" s="262"/>
      <c r="H46" s="262">
        <v>71.34</v>
      </c>
      <c r="I46" s="262"/>
      <c r="J46" s="262"/>
      <c r="K46" s="262"/>
      <c r="L46" s="262"/>
      <c r="M46" s="262"/>
      <c r="N46" s="262"/>
      <c r="O46" s="305"/>
      <c r="P46" s="262">
        <v>55.26</v>
      </c>
      <c r="Q46" s="262"/>
      <c r="R46" s="262"/>
      <c r="S46" s="263">
        <f t="shared" si="3"/>
        <v>126.6</v>
      </c>
      <c r="T46" s="264">
        <f t="shared" si="1"/>
        <v>2</v>
      </c>
      <c r="U46" s="264">
        <v>1</v>
      </c>
      <c r="V46" s="302">
        <f>S46-$S$5</f>
        <v>-880.3252830188679</v>
      </c>
      <c r="W46" s="322">
        <f t="shared" si="2"/>
        <v>63.3</v>
      </c>
    </row>
    <row r="47" spans="1:23" ht="12.75">
      <c r="A47" s="321">
        <v>43</v>
      </c>
      <c r="B47" s="298">
        <v>168</v>
      </c>
      <c r="C47" s="314" t="s">
        <v>189</v>
      </c>
      <c r="D47" s="314" t="s">
        <v>190</v>
      </c>
      <c r="E47" s="304"/>
      <c r="F47" s="262">
        <v>57.9968454258675</v>
      </c>
      <c r="G47" s="262">
        <v>62.78</v>
      </c>
      <c r="H47" s="262"/>
      <c r="I47" s="262"/>
      <c r="J47" s="262"/>
      <c r="K47" s="262"/>
      <c r="L47" s="262"/>
      <c r="M47" s="262"/>
      <c r="N47" s="262"/>
      <c r="O47" s="305"/>
      <c r="P47" s="262"/>
      <c r="Q47" s="262"/>
      <c r="R47" s="262"/>
      <c r="S47" s="263">
        <f t="shared" si="3"/>
        <v>120.77684542586749</v>
      </c>
      <c r="T47" s="264">
        <f t="shared" si="1"/>
        <v>2</v>
      </c>
      <c r="U47" s="264"/>
      <c r="V47" s="302">
        <f>S47-$S$5</f>
        <v>-886.1484375930005</v>
      </c>
      <c r="W47" s="322">
        <f t="shared" si="2"/>
        <v>60.388422712933746</v>
      </c>
    </row>
    <row r="48" spans="1:23" ht="12.75">
      <c r="A48" s="321">
        <v>44</v>
      </c>
      <c r="B48" s="298">
        <v>169</v>
      </c>
      <c r="C48" s="319" t="s">
        <v>179</v>
      </c>
      <c r="D48" s="319" t="s">
        <v>177</v>
      </c>
      <c r="E48" s="317"/>
      <c r="F48" s="262"/>
      <c r="G48" s="262"/>
      <c r="H48" s="262"/>
      <c r="I48" s="262"/>
      <c r="J48" s="262"/>
      <c r="K48" s="262">
        <v>76.62</v>
      </c>
      <c r="L48" s="262"/>
      <c r="M48" s="262"/>
      <c r="N48" s="262"/>
      <c r="O48" s="305"/>
      <c r="P48" s="262">
        <v>43.3</v>
      </c>
      <c r="Q48" s="262"/>
      <c r="R48" s="262"/>
      <c r="S48" s="263">
        <f t="shared" si="3"/>
        <v>119.92</v>
      </c>
      <c r="T48" s="264">
        <f t="shared" si="1"/>
        <v>2</v>
      </c>
      <c r="U48" s="264"/>
      <c r="V48" s="302">
        <f>S48-$S$5</f>
        <v>-887.005283018868</v>
      </c>
      <c r="W48" s="322">
        <f t="shared" si="2"/>
        <v>59.96</v>
      </c>
    </row>
    <row r="49" spans="1:23" ht="12.75">
      <c r="A49" s="321">
        <v>45</v>
      </c>
      <c r="B49" s="298">
        <v>207</v>
      </c>
      <c r="C49" s="314" t="s">
        <v>126</v>
      </c>
      <c r="D49" s="314" t="s">
        <v>209</v>
      </c>
      <c r="E49" s="304"/>
      <c r="F49" s="262">
        <v>49.09448818897637</v>
      </c>
      <c r="G49" s="262"/>
      <c r="H49" s="262">
        <v>52.69</v>
      </c>
      <c r="I49" s="262"/>
      <c r="J49" s="262"/>
      <c r="K49" s="262"/>
      <c r="L49" s="262"/>
      <c r="M49" s="262"/>
      <c r="N49" s="262"/>
      <c r="O49" s="305"/>
      <c r="P49" s="262"/>
      <c r="Q49" s="262"/>
      <c r="R49" s="262"/>
      <c r="S49" s="263">
        <f t="shared" si="3"/>
        <v>101.78448818897637</v>
      </c>
      <c r="T49" s="264">
        <f t="shared" si="1"/>
        <v>2</v>
      </c>
      <c r="U49" s="264"/>
      <c r="V49" s="302">
        <f>S49-$S$5</f>
        <v>-905.1407948298915</v>
      </c>
      <c r="W49" s="322">
        <f t="shared" si="2"/>
        <v>50.892244094488184</v>
      </c>
    </row>
    <row r="50" spans="1:23" ht="12.75">
      <c r="A50" s="321">
        <v>46</v>
      </c>
      <c r="B50" s="298">
        <v>210</v>
      </c>
      <c r="C50" s="319" t="s">
        <v>450</v>
      </c>
      <c r="D50" s="319" t="s">
        <v>451</v>
      </c>
      <c r="E50" s="304"/>
      <c r="F50" s="262"/>
      <c r="G50" s="262"/>
      <c r="H50" s="262"/>
      <c r="I50" s="262"/>
      <c r="J50" s="262"/>
      <c r="K50" s="262"/>
      <c r="L50" s="262"/>
      <c r="M50" s="262"/>
      <c r="N50" s="262">
        <v>100.96</v>
      </c>
      <c r="O50" s="305"/>
      <c r="P50" s="262"/>
      <c r="Q50" s="262"/>
      <c r="R50" s="262"/>
      <c r="S50" s="263">
        <f t="shared" si="3"/>
        <v>100.96</v>
      </c>
      <c r="T50" s="264">
        <f t="shared" si="1"/>
        <v>1</v>
      </c>
      <c r="U50" s="264"/>
      <c r="V50" s="302">
        <f>S50-$S$5</f>
        <v>-905.9652830188679</v>
      </c>
      <c r="W50" s="322">
        <f t="shared" si="2"/>
        <v>100.96</v>
      </c>
    </row>
    <row r="51" spans="1:23" ht="12.75">
      <c r="A51" s="321">
        <v>47</v>
      </c>
      <c r="B51" s="298">
        <v>223</v>
      </c>
      <c r="C51" s="314" t="s">
        <v>218</v>
      </c>
      <c r="D51" s="314" t="s">
        <v>219</v>
      </c>
      <c r="E51" s="304">
        <v>92</v>
      </c>
      <c r="F51" s="262"/>
      <c r="G51" s="262"/>
      <c r="H51" s="262"/>
      <c r="I51" s="262">
        <v>97.54</v>
      </c>
      <c r="J51" s="262"/>
      <c r="K51" s="262"/>
      <c r="L51" s="262"/>
      <c r="M51" s="262"/>
      <c r="N51" s="262"/>
      <c r="O51" s="301"/>
      <c r="P51" s="262"/>
      <c r="Q51" s="262"/>
      <c r="R51" s="262"/>
      <c r="S51" s="263">
        <f t="shared" si="3"/>
        <v>97.54</v>
      </c>
      <c r="T51" s="264">
        <f t="shared" si="1"/>
        <v>1</v>
      </c>
      <c r="U51" s="264">
        <v>1</v>
      </c>
      <c r="V51" s="302">
        <f>S51-$S$5</f>
        <v>-909.385283018868</v>
      </c>
      <c r="W51" s="322">
        <f t="shared" si="2"/>
        <v>97.54</v>
      </c>
    </row>
    <row r="52" spans="1:23" ht="12.75">
      <c r="A52" s="321">
        <v>48</v>
      </c>
      <c r="B52" s="298">
        <v>227</v>
      </c>
      <c r="C52" s="314" t="s">
        <v>227</v>
      </c>
      <c r="D52" s="314" t="s">
        <v>228</v>
      </c>
      <c r="E52" s="304"/>
      <c r="F52" s="262"/>
      <c r="G52" s="262"/>
      <c r="H52" s="262">
        <v>95.92</v>
      </c>
      <c r="I52" s="262"/>
      <c r="J52" s="262"/>
      <c r="K52" s="262"/>
      <c r="L52" s="262"/>
      <c r="M52" s="262"/>
      <c r="N52" s="262"/>
      <c r="O52" s="305"/>
      <c r="P52" s="262"/>
      <c r="Q52" s="262"/>
      <c r="R52" s="262"/>
      <c r="S52" s="263">
        <f t="shared" si="3"/>
        <v>95.92</v>
      </c>
      <c r="T52" s="264">
        <f t="shared" si="1"/>
        <v>1</v>
      </c>
      <c r="U52" s="264">
        <v>1</v>
      </c>
      <c r="V52" s="302">
        <f>S52-$S$5</f>
        <v>-911.005283018868</v>
      </c>
      <c r="W52" s="322">
        <f t="shared" si="2"/>
        <v>95.92</v>
      </c>
    </row>
    <row r="53" spans="1:23" ht="12.75">
      <c r="A53" s="321">
        <v>49</v>
      </c>
      <c r="B53" s="298">
        <v>237</v>
      </c>
      <c r="C53" s="314" t="s">
        <v>242</v>
      </c>
      <c r="D53" s="314" t="s">
        <v>50</v>
      </c>
      <c r="E53" s="304"/>
      <c r="F53" s="262"/>
      <c r="G53" s="262"/>
      <c r="H53" s="262"/>
      <c r="I53" s="262"/>
      <c r="J53" s="262"/>
      <c r="K53" s="262"/>
      <c r="L53" s="262"/>
      <c r="M53" s="262">
        <v>93.56</v>
      </c>
      <c r="N53" s="262"/>
      <c r="O53" s="305"/>
      <c r="P53" s="308"/>
      <c r="Q53" s="262"/>
      <c r="R53" s="262"/>
      <c r="S53" s="263">
        <f t="shared" si="3"/>
        <v>93.56</v>
      </c>
      <c r="T53" s="264">
        <f t="shared" si="1"/>
        <v>1</v>
      </c>
      <c r="U53" s="264">
        <v>1</v>
      </c>
      <c r="V53" s="302">
        <f>S53-$S$5</f>
        <v>-913.365283018868</v>
      </c>
      <c r="W53" s="322">
        <f t="shared" si="2"/>
        <v>93.56</v>
      </c>
    </row>
    <row r="54" spans="1:23" ht="12.75">
      <c r="A54" s="321">
        <v>50</v>
      </c>
      <c r="B54" s="298">
        <v>239</v>
      </c>
      <c r="C54" s="314" t="s">
        <v>246</v>
      </c>
      <c r="D54" s="314" t="s">
        <v>40</v>
      </c>
      <c r="E54" s="304">
        <v>90</v>
      </c>
      <c r="F54" s="262"/>
      <c r="G54" s="262"/>
      <c r="H54" s="262"/>
      <c r="I54" s="262">
        <v>92.3</v>
      </c>
      <c r="J54" s="262"/>
      <c r="K54" s="262"/>
      <c r="L54" s="262"/>
      <c r="M54" s="262"/>
      <c r="N54" s="262"/>
      <c r="O54" s="305"/>
      <c r="P54" s="262"/>
      <c r="Q54" s="262"/>
      <c r="R54" s="262"/>
      <c r="S54" s="263">
        <f t="shared" si="3"/>
        <v>92.3</v>
      </c>
      <c r="T54" s="264">
        <f t="shared" si="1"/>
        <v>1</v>
      </c>
      <c r="U54" s="264"/>
      <c r="V54" s="302">
        <f>S54-$S$5</f>
        <v>-914.625283018868</v>
      </c>
      <c r="W54" s="322">
        <f t="shared" si="2"/>
        <v>92.3</v>
      </c>
    </row>
    <row r="55" spans="1:23" ht="12.75">
      <c r="A55" s="321">
        <v>51</v>
      </c>
      <c r="B55" s="298">
        <v>240</v>
      </c>
      <c r="C55" s="314" t="s">
        <v>320</v>
      </c>
      <c r="D55" s="314" t="s">
        <v>134</v>
      </c>
      <c r="E55" s="304"/>
      <c r="F55" s="262"/>
      <c r="G55" s="262"/>
      <c r="H55" s="262">
        <v>50.15</v>
      </c>
      <c r="I55" s="262"/>
      <c r="J55" s="262"/>
      <c r="K55" s="262"/>
      <c r="L55" s="262"/>
      <c r="M55" s="262"/>
      <c r="N55" s="262"/>
      <c r="O55" s="305"/>
      <c r="P55" s="308">
        <v>41.78</v>
      </c>
      <c r="Q55" s="262"/>
      <c r="R55" s="262"/>
      <c r="S55" s="263">
        <f t="shared" si="3"/>
        <v>91.93</v>
      </c>
      <c r="T55" s="264">
        <f t="shared" si="1"/>
        <v>2</v>
      </c>
      <c r="U55" s="264"/>
      <c r="V55" s="302">
        <f>S55-$S$5</f>
        <v>-914.9952830188679</v>
      </c>
      <c r="W55" s="322">
        <f t="shared" si="2"/>
        <v>45.965</v>
      </c>
    </row>
    <row r="56" spans="1:23" ht="12.75">
      <c r="A56" s="321">
        <v>52</v>
      </c>
      <c r="B56" s="298">
        <v>244</v>
      </c>
      <c r="C56" s="314" t="s">
        <v>493</v>
      </c>
      <c r="D56" s="314" t="s">
        <v>50</v>
      </c>
      <c r="E56" s="304"/>
      <c r="F56" s="262"/>
      <c r="G56" s="262"/>
      <c r="H56" s="262"/>
      <c r="I56" s="262"/>
      <c r="J56" s="262"/>
      <c r="K56" s="262"/>
      <c r="L56" s="262"/>
      <c r="M56" s="262"/>
      <c r="N56" s="262"/>
      <c r="O56" s="305">
        <v>89.29</v>
      </c>
      <c r="P56" s="262"/>
      <c r="Q56" s="262"/>
      <c r="R56" s="262"/>
      <c r="S56" s="263">
        <f t="shared" si="3"/>
        <v>89.29</v>
      </c>
      <c r="T56" s="264">
        <f t="shared" si="1"/>
        <v>1</v>
      </c>
      <c r="U56" s="264"/>
      <c r="V56" s="302">
        <f>S56-$S$5</f>
        <v>-917.635283018868</v>
      </c>
      <c r="W56" s="322">
        <f t="shared" si="2"/>
        <v>89.29</v>
      </c>
    </row>
    <row r="57" spans="1:23" ht="12.75">
      <c r="A57" s="321">
        <v>53</v>
      </c>
      <c r="B57" s="298">
        <v>253</v>
      </c>
      <c r="C57" s="314" t="s">
        <v>260</v>
      </c>
      <c r="D57" s="314" t="s">
        <v>64</v>
      </c>
      <c r="E57" s="320"/>
      <c r="F57" s="262"/>
      <c r="G57" s="262"/>
      <c r="H57" s="262"/>
      <c r="I57" s="262"/>
      <c r="J57" s="262"/>
      <c r="K57" s="262">
        <v>86.16</v>
      </c>
      <c r="L57" s="262"/>
      <c r="M57" s="262"/>
      <c r="N57" s="262"/>
      <c r="O57" s="305"/>
      <c r="P57" s="262"/>
      <c r="Q57" s="262"/>
      <c r="R57" s="262"/>
      <c r="S57" s="263">
        <f t="shared" si="3"/>
        <v>86.16</v>
      </c>
      <c r="T57" s="264">
        <f t="shared" si="1"/>
        <v>1</v>
      </c>
      <c r="U57" s="264"/>
      <c r="V57" s="302">
        <f>S57-$S$5</f>
        <v>-920.765283018868</v>
      </c>
      <c r="W57" s="322">
        <f t="shared" si="2"/>
        <v>86.16</v>
      </c>
    </row>
    <row r="58" spans="1:23" ht="12.75">
      <c r="A58" s="321">
        <v>54</v>
      </c>
      <c r="B58" s="298">
        <v>254</v>
      </c>
      <c r="C58" s="314" t="s">
        <v>262</v>
      </c>
      <c r="D58" s="314" t="s">
        <v>177</v>
      </c>
      <c r="E58" s="304">
        <v>92</v>
      </c>
      <c r="F58" s="262"/>
      <c r="G58" s="262"/>
      <c r="H58" s="262"/>
      <c r="I58" s="262">
        <v>85.69</v>
      </c>
      <c r="J58" s="262"/>
      <c r="K58" s="262"/>
      <c r="L58" s="262"/>
      <c r="M58" s="262"/>
      <c r="N58" s="262"/>
      <c r="O58" s="305"/>
      <c r="P58" s="262"/>
      <c r="Q58" s="262"/>
      <c r="R58" s="262"/>
      <c r="S58" s="263">
        <f t="shared" si="3"/>
        <v>85.69</v>
      </c>
      <c r="T58" s="264">
        <f t="shared" si="1"/>
        <v>1</v>
      </c>
      <c r="U58" s="264"/>
      <c r="V58" s="302">
        <f>S58-$S$5</f>
        <v>-921.2352830188679</v>
      </c>
      <c r="W58" s="322">
        <f t="shared" si="2"/>
        <v>85.69</v>
      </c>
    </row>
    <row r="59" spans="1:23" ht="12.75">
      <c r="A59" s="321">
        <v>55</v>
      </c>
      <c r="B59" s="298">
        <v>256</v>
      </c>
      <c r="C59" s="314" t="s">
        <v>265</v>
      </c>
      <c r="D59" s="314" t="s">
        <v>266</v>
      </c>
      <c r="E59" s="304"/>
      <c r="F59" s="262">
        <v>84.62085308056871</v>
      </c>
      <c r="G59" s="262"/>
      <c r="H59" s="262"/>
      <c r="I59" s="262"/>
      <c r="J59" s="262"/>
      <c r="K59" s="262"/>
      <c r="L59" s="262"/>
      <c r="M59" s="262"/>
      <c r="N59" s="262"/>
      <c r="O59" s="305"/>
      <c r="P59" s="262"/>
      <c r="Q59" s="262"/>
      <c r="R59" s="262"/>
      <c r="S59" s="263">
        <f t="shared" si="3"/>
        <v>84.62085308056871</v>
      </c>
      <c r="T59" s="264">
        <f t="shared" si="1"/>
        <v>1</v>
      </c>
      <c r="U59" s="264">
        <v>1</v>
      </c>
      <c r="V59" s="302">
        <f>S59-$S$5</f>
        <v>-922.3044299382992</v>
      </c>
      <c r="W59" s="322">
        <f t="shared" si="2"/>
        <v>84.62085308056871</v>
      </c>
    </row>
    <row r="60" spans="1:23" ht="12.75">
      <c r="A60" s="321">
        <v>56</v>
      </c>
      <c r="B60" s="298">
        <v>257</v>
      </c>
      <c r="C60" s="314" t="s">
        <v>267</v>
      </c>
      <c r="D60" s="314" t="s">
        <v>40</v>
      </c>
      <c r="E60" s="304"/>
      <c r="F60" s="262"/>
      <c r="G60" s="262"/>
      <c r="H60" s="262"/>
      <c r="I60" s="262"/>
      <c r="J60" s="262">
        <v>83.34</v>
      </c>
      <c r="K60" s="262"/>
      <c r="L60" s="262"/>
      <c r="M60" s="262"/>
      <c r="N60" s="262"/>
      <c r="O60" s="305"/>
      <c r="P60" s="262"/>
      <c r="Q60" s="262"/>
      <c r="R60" s="262"/>
      <c r="S60" s="263">
        <f t="shared" si="3"/>
        <v>83.34</v>
      </c>
      <c r="T60" s="264">
        <f t="shared" si="1"/>
        <v>1</v>
      </c>
      <c r="U60" s="264">
        <v>1</v>
      </c>
      <c r="V60" s="302">
        <f>S60-$S$5</f>
        <v>-923.5852830188679</v>
      </c>
      <c r="W60" s="322">
        <f t="shared" si="2"/>
        <v>83.34</v>
      </c>
    </row>
    <row r="61" spans="1:23" ht="12.75">
      <c r="A61" s="321">
        <v>57</v>
      </c>
      <c r="B61" s="298">
        <v>259</v>
      </c>
      <c r="C61" s="314" t="s">
        <v>227</v>
      </c>
      <c r="D61" s="314" t="s">
        <v>269</v>
      </c>
      <c r="E61" s="304"/>
      <c r="F61" s="262"/>
      <c r="G61" s="262"/>
      <c r="H61" s="262">
        <v>82.78</v>
      </c>
      <c r="I61" s="262"/>
      <c r="J61" s="262"/>
      <c r="K61" s="262"/>
      <c r="L61" s="262"/>
      <c r="M61" s="262"/>
      <c r="N61" s="262"/>
      <c r="O61" s="305"/>
      <c r="P61" s="262"/>
      <c r="Q61" s="262"/>
      <c r="R61" s="262"/>
      <c r="S61" s="263">
        <f t="shared" si="3"/>
        <v>82.78</v>
      </c>
      <c r="T61" s="264">
        <f t="shared" si="1"/>
        <v>1</v>
      </c>
      <c r="U61" s="264">
        <v>1</v>
      </c>
      <c r="V61" s="302">
        <f>S61-$S$5</f>
        <v>-924.145283018868</v>
      </c>
      <c r="W61" s="322">
        <f t="shared" si="2"/>
        <v>82.78</v>
      </c>
    </row>
    <row r="62" spans="1:23" ht="12.75">
      <c r="A62" s="321">
        <v>58</v>
      </c>
      <c r="B62" s="298">
        <v>260</v>
      </c>
      <c r="C62" s="314" t="s">
        <v>270</v>
      </c>
      <c r="D62" s="314" t="s">
        <v>271</v>
      </c>
      <c r="E62" s="304"/>
      <c r="F62" s="262"/>
      <c r="G62" s="262"/>
      <c r="H62" s="262"/>
      <c r="I62" s="262"/>
      <c r="J62" s="262">
        <v>82.59</v>
      </c>
      <c r="K62" s="262"/>
      <c r="L62" s="262"/>
      <c r="M62" s="262"/>
      <c r="N62" s="262"/>
      <c r="O62" s="305"/>
      <c r="P62" s="262"/>
      <c r="Q62" s="262"/>
      <c r="R62" s="262"/>
      <c r="S62" s="263">
        <f t="shared" si="3"/>
        <v>82.59</v>
      </c>
      <c r="T62" s="264">
        <f t="shared" si="1"/>
        <v>1</v>
      </c>
      <c r="U62" s="264">
        <v>1</v>
      </c>
      <c r="V62" s="302">
        <f>S62-$S$5</f>
        <v>-924.3352830188679</v>
      </c>
      <c r="W62" s="322">
        <f t="shared" si="2"/>
        <v>82.59</v>
      </c>
    </row>
    <row r="63" spans="1:23" ht="12.75">
      <c r="A63" s="321">
        <v>59</v>
      </c>
      <c r="B63" s="298">
        <v>308</v>
      </c>
      <c r="C63" s="314" t="s">
        <v>316</v>
      </c>
      <c r="D63" s="314" t="s">
        <v>150</v>
      </c>
      <c r="E63" s="304"/>
      <c r="F63" s="262"/>
      <c r="G63" s="262"/>
      <c r="H63" s="262">
        <v>52.69</v>
      </c>
      <c r="I63" s="262"/>
      <c r="J63" s="262"/>
      <c r="K63" s="262"/>
      <c r="L63" s="262"/>
      <c r="M63" s="262"/>
      <c r="N63" s="262"/>
      <c r="O63" s="305"/>
      <c r="P63" s="262"/>
      <c r="Q63" s="262"/>
      <c r="R63" s="262">
        <v>29.03</v>
      </c>
      <c r="S63" s="263">
        <f t="shared" si="3"/>
        <v>81.72</v>
      </c>
      <c r="T63" s="264">
        <f t="shared" si="1"/>
        <v>2</v>
      </c>
      <c r="U63" s="264"/>
      <c r="V63" s="302">
        <f>S63-$S$5</f>
        <v>-925.2052830188679</v>
      </c>
      <c r="W63" s="322">
        <f t="shared" si="2"/>
        <v>40.86</v>
      </c>
    </row>
    <row r="64" spans="1:23" ht="12.75">
      <c r="A64" s="321">
        <v>60</v>
      </c>
      <c r="B64" s="298">
        <v>264</v>
      </c>
      <c r="C64" s="314" t="s">
        <v>276</v>
      </c>
      <c r="D64" s="314" t="s">
        <v>101</v>
      </c>
      <c r="E64" s="304"/>
      <c r="F64" s="262">
        <v>80.33632286995514</v>
      </c>
      <c r="G64" s="262"/>
      <c r="H64" s="262"/>
      <c r="I64" s="262"/>
      <c r="J64" s="262"/>
      <c r="K64" s="262"/>
      <c r="L64" s="262"/>
      <c r="M64" s="262"/>
      <c r="N64" s="262"/>
      <c r="O64" s="305"/>
      <c r="P64" s="262"/>
      <c r="Q64" s="262"/>
      <c r="R64" s="262"/>
      <c r="S64" s="263">
        <f t="shared" si="3"/>
        <v>80.33632286995514</v>
      </c>
      <c r="T64" s="264">
        <f t="shared" si="1"/>
        <v>1</v>
      </c>
      <c r="U64" s="264">
        <v>1</v>
      </c>
      <c r="V64" s="302">
        <f>S64-$S$5</f>
        <v>-926.5889601489129</v>
      </c>
      <c r="W64" s="322">
        <f t="shared" si="2"/>
        <v>80.33632286995514</v>
      </c>
    </row>
    <row r="65" spans="1:23" ht="12.75">
      <c r="A65" s="321">
        <v>61</v>
      </c>
      <c r="B65" s="298">
        <v>265</v>
      </c>
      <c r="C65" s="314" t="s">
        <v>277</v>
      </c>
      <c r="D65" s="314" t="s">
        <v>278</v>
      </c>
      <c r="E65" s="304"/>
      <c r="F65" s="262"/>
      <c r="G65" s="262"/>
      <c r="H65" s="262"/>
      <c r="I65" s="262"/>
      <c r="J65" s="262">
        <v>80.3</v>
      </c>
      <c r="K65" s="262"/>
      <c r="L65" s="262"/>
      <c r="M65" s="262"/>
      <c r="N65" s="262"/>
      <c r="O65" s="305"/>
      <c r="P65" s="262"/>
      <c r="Q65" s="262"/>
      <c r="R65" s="262"/>
      <c r="S65" s="263">
        <f t="shared" si="3"/>
        <v>80.3</v>
      </c>
      <c r="T65" s="264">
        <f t="shared" si="1"/>
        <v>1</v>
      </c>
      <c r="U65" s="264">
        <v>1</v>
      </c>
      <c r="V65" s="302">
        <f>S65-$S$5</f>
        <v>-926.625283018868</v>
      </c>
      <c r="W65" s="322">
        <f t="shared" si="2"/>
        <v>80.3</v>
      </c>
    </row>
    <row r="66" spans="1:23" ht="12.75">
      <c r="A66" s="321">
        <v>62</v>
      </c>
      <c r="B66" s="298">
        <v>266</v>
      </c>
      <c r="C66" s="314" t="s">
        <v>279</v>
      </c>
      <c r="D66" s="314" t="s">
        <v>209</v>
      </c>
      <c r="E66" s="304">
        <v>94</v>
      </c>
      <c r="F66" s="262"/>
      <c r="G66" s="262"/>
      <c r="H66" s="262"/>
      <c r="I66" s="262">
        <v>80.08</v>
      </c>
      <c r="J66" s="262"/>
      <c r="K66" s="262"/>
      <c r="L66" s="262"/>
      <c r="M66" s="262"/>
      <c r="N66" s="262"/>
      <c r="O66" s="305"/>
      <c r="P66" s="308"/>
      <c r="Q66" s="262"/>
      <c r="R66" s="262"/>
      <c r="S66" s="263">
        <f t="shared" si="3"/>
        <v>80.08</v>
      </c>
      <c r="T66" s="264">
        <f t="shared" si="1"/>
        <v>1</v>
      </c>
      <c r="U66" s="264"/>
      <c r="V66" s="302">
        <f>S66-$S$5</f>
        <v>-926.8452830188679</v>
      </c>
      <c r="W66" s="322">
        <f t="shared" si="2"/>
        <v>80.08</v>
      </c>
    </row>
    <row r="67" spans="1:23" ht="12.75">
      <c r="A67" s="321">
        <v>63</v>
      </c>
      <c r="B67" s="298">
        <v>267</v>
      </c>
      <c r="C67" s="314" t="s">
        <v>206</v>
      </c>
      <c r="D67" s="314" t="s">
        <v>271</v>
      </c>
      <c r="E67" s="304">
        <v>81</v>
      </c>
      <c r="F67" s="262"/>
      <c r="G67" s="262"/>
      <c r="H67" s="262"/>
      <c r="I67" s="262"/>
      <c r="J67" s="262"/>
      <c r="K67" s="262"/>
      <c r="L67" s="262"/>
      <c r="M67" s="262"/>
      <c r="N67" s="262"/>
      <c r="O67" s="305"/>
      <c r="P67" s="262"/>
      <c r="Q67" s="262">
        <v>80.06</v>
      </c>
      <c r="R67" s="262"/>
      <c r="S67" s="263">
        <f t="shared" si="3"/>
        <v>80.06</v>
      </c>
      <c r="T67" s="264">
        <f t="shared" si="1"/>
        <v>1</v>
      </c>
      <c r="U67" s="264">
        <v>1</v>
      </c>
      <c r="V67" s="302">
        <f>S67-$S$5</f>
        <v>-926.865283018868</v>
      </c>
      <c r="W67" s="322">
        <f t="shared" si="2"/>
        <v>80.06</v>
      </c>
    </row>
    <row r="68" spans="1:23" ht="12.75">
      <c r="A68" s="321">
        <v>64</v>
      </c>
      <c r="B68" s="298">
        <v>278</v>
      </c>
      <c r="C68" s="314" t="s">
        <v>289</v>
      </c>
      <c r="D68" s="314" t="s">
        <v>177</v>
      </c>
      <c r="E68" s="317"/>
      <c r="F68" s="262"/>
      <c r="G68" s="262"/>
      <c r="H68" s="262"/>
      <c r="I68" s="262"/>
      <c r="J68" s="262"/>
      <c r="K68" s="262">
        <v>73.49</v>
      </c>
      <c r="L68" s="262"/>
      <c r="M68" s="262"/>
      <c r="N68" s="262"/>
      <c r="O68" s="305"/>
      <c r="P68" s="262"/>
      <c r="Q68" s="262"/>
      <c r="R68" s="262"/>
      <c r="S68" s="263">
        <f t="shared" si="3"/>
        <v>73.49</v>
      </c>
      <c r="T68" s="264">
        <f t="shared" si="1"/>
        <v>1</v>
      </c>
      <c r="U68" s="264"/>
      <c r="V68" s="302">
        <f>S68-$S$5</f>
        <v>-933.435283018868</v>
      </c>
      <c r="W68" s="322">
        <f t="shared" si="2"/>
        <v>73.49</v>
      </c>
    </row>
    <row r="69" spans="1:23" ht="12.75">
      <c r="A69" s="321">
        <v>65</v>
      </c>
      <c r="B69" s="298">
        <v>280</v>
      </c>
      <c r="C69" s="314" t="s">
        <v>289</v>
      </c>
      <c r="D69" s="314" t="s">
        <v>292</v>
      </c>
      <c r="E69" s="317"/>
      <c r="F69" s="262"/>
      <c r="G69" s="262"/>
      <c r="H69" s="262"/>
      <c r="I69" s="262"/>
      <c r="J69" s="262"/>
      <c r="K69" s="262"/>
      <c r="L69" s="262">
        <v>69.73</v>
      </c>
      <c r="M69" s="262"/>
      <c r="N69" s="262"/>
      <c r="O69" s="305"/>
      <c r="P69" s="262"/>
      <c r="Q69" s="262"/>
      <c r="R69" s="262"/>
      <c r="S69" s="263">
        <f t="shared" si="3"/>
        <v>69.73</v>
      </c>
      <c r="T69" s="264">
        <f aca="true" t="shared" si="4" ref="T69:T94">COUNTA(F69:R69)</f>
        <v>1</v>
      </c>
      <c r="U69" s="264"/>
      <c r="V69" s="302">
        <f>S69-$S$5</f>
        <v>-937.1952830188679</v>
      </c>
      <c r="W69" s="322">
        <f aca="true" t="shared" si="5" ref="W69:W94">AVERAGE(F69:R69)</f>
        <v>69.73</v>
      </c>
    </row>
    <row r="70" spans="1:23" ht="12.75">
      <c r="A70" s="321">
        <v>66</v>
      </c>
      <c r="B70" s="298">
        <v>281</v>
      </c>
      <c r="C70" s="314" t="s">
        <v>293</v>
      </c>
      <c r="D70" s="314" t="s">
        <v>180</v>
      </c>
      <c r="E70" s="313"/>
      <c r="F70" s="262"/>
      <c r="G70" s="262"/>
      <c r="H70" s="262">
        <v>69.64</v>
      </c>
      <c r="I70" s="262"/>
      <c r="J70" s="262"/>
      <c r="K70" s="262"/>
      <c r="L70" s="262"/>
      <c r="M70" s="262"/>
      <c r="N70" s="262"/>
      <c r="O70" s="305"/>
      <c r="P70" s="262"/>
      <c r="Q70" s="262"/>
      <c r="R70" s="262"/>
      <c r="S70" s="263">
        <f t="shared" si="3"/>
        <v>69.64</v>
      </c>
      <c r="T70" s="264">
        <f t="shared" si="4"/>
        <v>1</v>
      </c>
      <c r="U70" s="264">
        <v>1</v>
      </c>
      <c r="V70" s="302">
        <f aca="true" t="shared" si="6" ref="V70:V94">S70-$S$5</f>
        <v>-937.285283018868</v>
      </c>
      <c r="W70" s="322">
        <f t="shared" si="5"/>
        <v>69.64</v>
      </c>
    </row>
    <row r="71" spans="1:23" ht="12.75">
      <c r="A71" s="321">
        <v>67</v>
      </c>
      <c r="B71" s="298">
        <v>283</v>
      </c>
      <c r="C71" s="314" t="s">
        <v>294</v>
      </c>
      <c r="D71" s="314" t="s">
        <v>219</v>
      </c>
      <c r="E71" s="304"/>
      <c r="F71" s="262"/>
      <c r="G71" s="262"/>
      <c r="H71" s="262"/>
      <c r="I71" s="262"/>
      <c r="J71" s="262"/>
      <c r="K71" s="262"/>
      <c r="L71" s="262"/>
      <c r="M71" s="262">
        <v>69.04</v>
      </c>
      <c r="N71" s="262"/>
      <c r="O71" s="301"/>
      <c r="P71" s="262"/>
      <c r="Q71" s="262"/>
      <c r="R71" s="262"/>
      <c r="S71" s="263">
        <f t="shared" si="3"/>
        <v>69.04</v>
      </c>
      <c r="T71" s="264">
        <f t="shared" si="4"/>
        <v>1</v>
      </c>
      <c r="U71" s="264"/>
      <c r="V71" s="302">
        <f t="shared" si="6"/>
        <v>-937.885283018868</v>
      </c>
      <c r="W71" s="322">
        <f t="shared" si="5"/>
        <v>69.04</v>
      </c>
    </row>
    <row r="72" spans="1:23" ht="12.75">
      <c r="A72" s="321">
        <v>68</v>
      </c>
      <c r="B72" s="298">
        <v>290</v>
      </c>
      <c r="C72" s="314" t="s">
        <v>301</v>
      </c>
      <c r="D72" s="314" t="s">
        <v>302</v>
      </c>
      <c r="E72" s="304"/>
      <c r="F72" s="262"/>
      <c r="G72" s="262"/>
      <c r="H72" s="262">
        <v>65.83</v>
      </c>
      <c r="I72" s="262"/>
      <c r="J72" s="262"/>
      <c r="K72" s="262"/>
      <c r="L72" s="262"/>
      <c r="M72" s="262"/>
      <c r="N72" s="262"/>
      <c r="O72" s="305"/>
      <c r="P72" s="262"/>
      <c r="Q72" s="262"/>
      <c r="R72" s="262"/>
      <c r="S72" s="263">
        <f t="shared" si="3"/>
        <v>65.83</v>
      </c>
      <c r="T72" s="264">
        <f t="shared" si="4"/>
        <v>1</v>
      </c>
      <c r="U72" s="264">
        <v>1</v>
      </c>
      <c r="V72" s="302">
        <f t="shared" si="6"/>
        <v>-941.0952830188679</v>
      </c>
      <c r="W72" s="322">
        <f t="shared" si="5"/>
        <v>65.83</v>
      </c>
    </row>
    <row r="73" spans="1:23" ht="12.75">
      <c r="A73" s="321">
        <v>69</v>
      </c>
      <c r="B73" s="298">
        <v>292</v>
      </c>
      <c r="C73" s="314" t="s">
        <v>46</v>
      </c>
      <c r="D73" s="314" t="s">
        <v>177</v>
      </c>
      <c r="E73" s="304"/>
      <c r="F73" s="262">
        <v>64.36395759717314</v>
      </c>
      <c r="G73" s="262"/>
      <c r="H73" s="262"/>
      <c r="I73" s="262"/>
      <c r="J73" s="262"/>
      <c r="K73" s="262"/>
      <c r="L73" s="262"/>
      <c r="M73" s="262"/>
      <c r="N73" s="262"/>
      <c r="O73" s="305"/>
      <c r="P73" s="262"/>
      <c r="Q73" s="262"/>
      <c r="R73" s="262"/>
      <c r="S73" s="263">
        <f t="shared" si="3"/>
        <v>64.36395759717314</v>
      </c>
      <c r="T73" s="264">
        <f t="shared" si="4"/>
        <v>1</v>
      </c>
      <c r="U73" s="264"/>
      <c r="V73" s="302">
        <f t="shared" si="6"/>
        <v>-942.5613254216948</v>
      </c>
      <c r="W73" s="322">
        <f t="shared" si="5"/>
        <v>64.36395759717314</v>
      </c>
    </row>
    <row r="74" spans="1:23" ht="12.75">
      <c r="A74" s="321">
        <v>70</v>
      </c>
      <c r="B74" s="298">
        <v>297</v>
      </c>
      <c r="C74" s="314" t="s">
        <v>308</v>
      </c>
      <c r="D74" s="314" t="s">
        <v>127</v>
      </c>
      <c r="E74" s="313"/>
      <c r="F74" s="262"/>
      <c r="G74" s="262"/>
      <c r="H74" s="262">
        <v>59.9</v>
      </c>
      <c r="I74" s="262"/>
      <c r="J74" s="262"/>
      <c r="K74" s="262"/>
      <c r="L74" s="262"/>
      <c r="M74" s="262"/>
      <c r="N74" s="262"/>
      <c r="O74" s="305"/>
      <c r="P74" s="262"/>
      <c r="Q74" s="262"/>
      <c r="R74" s="262"/>
      <c r="S74" s="263">
        <f t="shared" si="3"/>
        <v>59.9</v>
      </c>
      <c r="T74" s="264">
        <f t="shared" si="4"/>
        <v>1</v>
      </c>
      <c r="U74" s="264"/>
      <c r="V74" s="302">
        <f t="shared" si="6"/>
        <v>-947.025283018868</v>
      </c>
      <c r="W74" s="322">
        <f t="shared" si="5"/>
        <v>59.9</v>
      </c>
    </row>
    <row r="75" spans="1:23" ht="12.75">
      <c r="A75" s="321">
        <v>71</v>
      </c>
      <c r="B75" s="298">
        <v>299</v>
      </c>
      <c r="C75" s="314" t="s">
        <v>311</v>
      </c>
      <c r="D75" s="314" t="s">
        <v>64</v>
      </c>
      <c r="E75" s="317"/>
      <c r="F75" s="262"/>
      <c r="G75" s="262"/>
      <c r="H75" s="262"/>
      <c r="I75" s="262"/>
      <c r="J75" s="262"/>
      <c r="K75" s="262">
        <v>57.79</v>
      </c>
      <c r="L75" s="262"/>
      <c r="M75" s="262"/>
      <c r="N75" s="262"/>
      <c r="O75" s="305"/>
      <c r="P75" s="262"/>
      <c r="Q75" s="262"/>
      <c r="R75" s="262"/>
      <c r="S75" s="263">
        <f t="shared" si="3"/>
        <v>57.79</v>
      </c>
      <c r="T75" s="264">
        <f t="shared" si="4"/>
        <v>1</v>
      </c>
      <c r="U75" s="264"/>
      <c r="V75" s="302">
        <f t="shared" si="6"/>
        <v>-949.135283018868</v>
      </c>
      <c r="W75" s="322">
        <f t="shared" si="5"/>
        <v>57.79</v>
      </c>
    </row>
    <row r="76" spans="1:23" ht="12.75">
      <c r="A76" s="321">
        <v>72</v>
      </c>
      <c r="B76" s="298">
        <v>303</v>
      </c>
      <c r="C76" s="314" t="s">
        <v>505</v>
      </c>
      <c r="D76" s="314" t="s">
        <v>164</v>
      </c>
      <c r="E76" s="304"/>
      <c r="F76" s="262"/>
      <c r="G76" s="262"/>
      <c r="H76" s="262"/>
      <c r="I76" s="262"/>
      <c r="J76" s="262"/>
      <c r="K76" s="262"/>
      <c r="L76" s="262"/>
      <c r="M76" s="262"/>
      <c r="N76" s="262"/>
      <c r="O76" s="305"/>
      <c r="P76" s="262">
        <v>55.39</v>
      </c>
      <c r="Q76" s="262"/>
      <c r="R76" s="262"/>
      <c r="S76" s="263">
        <f aca="true" t="shared" si="7" ref="S76:S94">SUM(F76:R76)</f>
        <v>55.39</v>
      </c>
      <c r="T76" s="264">
        <f t="shared" si="4"/>
        <v>1</v>
      </c>
      <c r="U76" s="264">
        <v>1</v>
      </c>
      <c r="V76" s="302">
        <f t="shared" si="6"/>
        <v>-951.535283018868</v>
      </c>
      <c r="W76" s="322">
        <f t="shared" si="5"/>
        <v>55.39</v>
      </c>
    </row>
    <row r="77" spans="1:23" ht="12.75">
      <c r="A77" s="321">
        <v>73</v>
      </c>
      <c r="B77" s="298">
        <v>306</v>
      </c>
      <c r="C77" s="314" t="s">
        <v>234</v>
      </c>
      <c r="D77" s="314" t="s">
        <v>101</v>
      </c>
      <c r="E77" s="304"/>
      <c r="F77" s="262"/>
      <c r="G77" s="262"/>
      <c r="H77" s="262"/>
      <c r="I77" s="262"/>
      <c r="J77" s="262"/>
      <c r="K77" s="262"/>
      <c r="L77" s="262"/>
      <c r="M77" s="262"/>
      <c r="N77" s="262"/>
      <c r="O77" s="305"/>
      <c r="P77" s="262">
        <v>53.97</v>
      </c>
      <c r="Q77" s="262"/>
      <c r="R77" s="262"/>
      <c r="S77" s="263">
        <f t="shared" si="7"/>
        <v>53.97</v>
      </c>
      <c r="T77" s="264">
        <f t="shared" si="4"/>
        <v>1</v>
      </c>
      <c r="U77" s="264">
        <v>1</v>
      </c>
      <c r="V77" s="302">
        <f t="shared" si="6"/>
        <v>-952.9552830188679</v>
      </c>
      <c r="W77" s="322">
        <f t="shared" si="5"/>
        <v>53.97</v>
      </c>
    </row>
    <row r="78" spans="1:23" ht="12.75">
      <c r="A78" s="321">
        <v>74</v>
      </c>
      <c r="B78" s="298">
        <v>307</v>
      </c>
      <c r="C78" s="314" t="s">
        <v>315</v>
      </c>
      <c r="D78" s="314" t="s">
        <v>271</v>
      </c>
      <c r="E78" s="304"/>
      <c r="F78" s="262"/>
      <c r="G78" s="262"/>
      <c r="H78" s="262">
        <v>53.12</v>
      </c>
      <c r="I78" s="262"/>
      <c r="J78" s="262"/>
      <c r="K78" s="262"/>
      <c r="L78" s="262"/>
      <c r="M78" s="262"/>
      <c r="N78" s="262"/>
      <c r="O78" s="305"/>
      <c r="P78" s="262"/>
      <c r="Q78" s="262"/>
      <c r="R78" s="262"/>
      <c r="S78" s="263">
        <f t="shared" si="7"/>
        <v>53.12</v>
      </c>
      <c r="T78" s="264">
        <f t="shared" si="4"/>
        <v>1</v>
      </c>
      <c r="U78" s="264"/>
      <c r="V78" s="302">
        <f t="shared" si="6"/>
        <v>-953.805283018868</v>
      </c>
      <c r="W78" s="322">
        <f t="shared" si="5"/>
        <v>53.12</v>
      </c>
    </row>
    <row r="79" spans="1:23" ht="12.75">
      <c r="A79" s="321">
        <v>75</v>
      </c>
      <c r="B79" s="298">
        <v>309</v>
      </c>
      <c r="C79" s="314" t="s">
        <v>317</v>
      </c>
      <c r="D79" s="314" t="s">
        <v>318</v>
      </c>
      <c r="E79" s="313"/>
      <c r="F79" s="262"/>
      <c r="G79" s="262"/>
      <c r="H79" s="262">
        <v>52.69</v>
      </c>
      <c r="I79" s="262"/>
      <c r="J79" s="262"/>
      <c r="K79" s="262"/>
      <c r="L79" s="262"/>
      <c r="M79" s="262"/>
      <c r="N79" s="262"/>
      <c r="O79" s="305"/>
      <c r="P79" s="262"/>
      <c r="Q79" s="262"/>
      <c r="R79" s="262"/>
      <c r="S79" s="263">
        <f t="shared" si="7"/>
        <v>52.69</v>
      </c>
      <c r="T79" s="264">
        <f t="shared" si="4"/>
        <v>1</v>
      </c>
      <c r="U79" s="264"/>
      <c r="V79" s="302">
        <f t="shared" si="6"/>
        <v>-954.2352830188679</v>
      </c>
      <c r="W79" s="322">
        <f t="shared" si="5"/>
        <v>52.69</v>
      </c>
    </row>
    <row r="80" spans="1:23" ht="12.75">
      <c r="A80" s="321">
        <v>76</v>
      </c>
      <c r="B80" s="298">
        <v>311</v>
      </c>
      <c r="C80" s="314" t="s">
        <v>321</v>
      </c>
      <c r="D80" s="314" t="s">
        <v>322</v>
      </c>
      <c r="E80" s="313"/>
      <c r="F80" s="262"/>
      <c r="G80" s="262"/>
      <c r="H80" s="262">
        <v>48.46</v>
      </c>
      <c r="I80" s="262"/>
      <c r="J80" s="262"/>
      <c r="K80" s="262"/>
      <c r="L80" s="262"/>
      <c r="M80" s="262"/>
      <c r="N80" s="262"/>
      <c r="O80" s="305"/>
      <c r="P80" s="262"/>
      <c r="Q80" s="262"/>
      <c r="R80" s="262"/>
      <c r="S80" s="263">
        <f t="shared" si="7"/>
        <v>48.46</v>
      </c>
      <c r="T80" s="264">
        <f t="shared" si="4"/>
        <v>1</v>
      </c>
      <c r="U80" s="264"/>
      <c r="V80" s="302">
        <f t="shared" si="6"/>
        <v>-958.4652830188679</v>
      </c>
      <c r="W80" s="322">
        <f t="shared" si="5"/>
        <v>48.46</v>
      </c>
    </row>
    <row r="81" spans="1:23" ht="12.75">
      <c r="A81" s="321">
        <v>77</v>
      </c>
      <c r="B81" s="298">
        <v>313</v>
      </c>
      <c r="C81" s="314" t="s">
        <v>325</v>
      </c>
      <c r="D81" s="314" t="s">
        <v>209</v>
      </c>
      <c r="E81" s="313"/>
      <c r="F81" s="262"/>
      <c r="G81" s="262"/>
      <c r="H81" s="262">
        <v>48.03</v>
      </c>
      <c r="I81" s="262"/>
      <c r="J81" s="262"/>
      <c r="K81" s="262"/>
      <c r="L81" s="262"/>
      <c r="M81" s="262"/>
      <c r="N81" s="262"/>
      <c r="O81" s="305"/>
      <c r="P81" s="262"/>
      <c r="Q81" s="262"/>
      <c r="R81" s="262"/>
      <c r="S81" s="263">
        <f t="shared" si="7"/>
        <v>48.03</v>
      </c>
      <c r="T81" s="264">
        <f t="shared" si="4"/>
        <v>1</v>
      </c>
      <c r="U81" s="264"/>
      <c r="V81" s="302">
        <f t="shared" si="6"/>
        <v>-958.895283018868</v>
      </c>
      <c r="W81" s="322">
        <f t="shared" si="5"/>
        <v>48.03</v>
      </c>
    </row>
    <row r="82" spans="1:23" ht="12.75">
      <c r="A82" s="321">
        <v>78</v>
      </c>
      <c r="B82" s="298">
        <v>314</v>
      </c>
      <c r="C82" s="314" t="s">
        <v>326</v>
      </c>
      <c r="D82" s="314" t="s">
        <v>134</v>
      </c>
      <c r="E82" s="304"/>
      <c r="F82" s="262"/>
      <c r="G82" s="262"/>
      <c r="H82" s="262"/>
      <c r="I82" s="262"/>
      <c r="J82" s="262">
        <v>47.97</v>
      </c>
      <c r="K82" s="262"/>
      <c r="L82" s="262"/>
      <c r="M82" s="262"/>
      <c r="N82" s="262"/>
      <c r="O82" s="305"/>
      <c r="P82" s="262"/>
      <c r="Q82" s="262"/>
      <c r="R82" s="262"/>
      <c r="S82" s="263">
        <f t="shared" si="7"/>
        <v>47.97</v>
      </c>
      <c r="T82" s="264">
        <f t="shared" si="4"/>
        <v>1</v>
      </c>
      <c r="U82" s="264"/>
      <c r="V82" s="302">
        <f t="shared" si="6"/>
        <v>-958.9552830188679</v>
      </c>
      <c r="W82" s="322">
        <f t="shared" si="5"/>
        <v>47.97</v>
      </c>
    </row>
    <row r="83" spans="1:23" ht="12.75">
      <c r="A83" s="321">
        <v>79</v>
      </c>
      <c r="B83" s="298">
        <v>315</v>
      </c>
      <c r="C83" s="314" t="s">
        <v>326</v>
      </c>
      <c r="D83" s="314" t="s">
        <v>87</v>
      </c>
      <c r="E83" s="304"/>
      <c r="F83" s="262"/>
      <c r="G83" s="262"/>
      <c r="H83" s="262"/>
      <c r="I83" s="262"/>
      <c r="J83" s="262">
        <v>47.96</v>
      </c>
      <c r="K83" s="262"/>
      <c r="L83" s="262"/>
      <c r="M83" s="262"/>
      <c r="N83" s="262"/>
      <c r="O83" s="305"/>
      <c r="P83" s="262"/>
      <c r="Q83" s="262"/>
      <c r="R83" s="262"/>
      <c r="S83" s="263">
        <f t="shared" si="7"/>
        <v>47.96</v>
      </c>
      <c r="T83" s="264">
        <f t="shared" si="4"/>
        <v>1</v>
      </c>
      <c r="U83" s="264"/>
      <c r="V83" s="302">
        <f t="shared" si="6"/>
        <v>-958.9652830188679</v>
      </c>
      <c r="W83" s="322">
        <f t="shared" si="5"/>
        <v>47.96</v>
      </c>
    </row>
    <row r="84" spans="1:23" ht="12.75">
      <c r="A84" s="321">
        <v>80</v>
      </c>
      <c r="B84" s="298"/>
      <c r="C84" s="314" t="s">
        <v>611</v>
      </c>
      <c r="D84" s="314" t="s">
        <v>219</v>
      </c>
      <c r="E84" s="304"/>
      <c r="F84" s="262"/>
      <c r="G84" s="262"/>
      <c r="H84" s="262"/>
      <c r="I84" s="262"/>
      <c r="J84" s="262"/>
      <c r="K84" s="262"/>
      <c r="L84" s="262"/>
      <c r="M84" s="262"/>
      <c r="N84" s="262"/>
      <c r="O84" s="305"/>
      <c r="P84" s="262"/>
      <c r="Q84" s="308"/>
      <c r="R84" s="262">
        <v>45.59</v>
      </c>
      <c r="S84" s="263">
        <f t="shared" si="7"/>
        <v>45.59</v>
      </c>
      <c r="T84" s="264">
        <f t="shared" si="4"/>
        <v>1</v>
      </c>
      <c r="U84" s="264"/>
      <c r="V84" s="302">
        <f t="shared" si="6"/>
        <v>-961.3352830188679</v>
      </c>
      <c r="W84" s="322">
        <f t="shared" si="5"/>
        <v>45.59</v>
      </c>
    </row>
    <row r="85" spans="1:23" ht="12.75">
      <c r="A85" s="321">
        <v>81</v>
      </c>
      <c r="B85" s="298">
        <v>317</v>
      </c>
      <c r="C85" s="314" t="s">
        <v>328</v>
      </c>
      <c r="D85" s="314" t="s">
        <v>87</v>
      </c>
      <c r="E85" s="304"/>
      <c r="F85" s="262"/>
      <c r="G85" s="262"/>
      <c r="H85" s="262"/>
      <c r="I85" s="262"/>
      <c r="J85" s="262">
        <v>44.92</v>
      </c>
      <c r="K85" s="262"/>
      <c r="L85" s="262"/>
      <c r="M85" s="262"/>
      <c r="N85" s="262"/>
      <c r="O85" s="305"/>
      <c r="P85" s="262"/>
      <c r="Q85" s="262"/>
      <c r="R85" s="262"/>
      <c r="S85" s="263">
        <f t="shared" si="7"/>
        <v>44.92</v>
      </c>
      <c r="T85" s="264">
        <f t="shared" si="4"/>
        <v>1</v>
      </c>
      <c r="U85" s="264"/>
      <c r="V85" s="302">
        <f t="shared" si="6"/>
        <v>-962.005283018868</v>
      </c>
      <c r="W85" s="322">
        <f t="shared" si="5"/>
        <v>44.92</v>
      </c>
    </row>
    <row r="86" spans="1:23" ht="12.75">
      <c r="A86" s="321">
        <v>82</v>
      </c>
      <c r="B86" s="298">
        <v>318</v>
      </c>
      <c r="C86" s="314" t="s">
        <v>329</v>
      </c>
      <c r="D86" s="314" t="s">
        <v>64</v>
      </c>
      <c r="E86" s="304"/>
      <c r="F86" s="262"/>
      <c r="G86" s="262"/>
      <c r="H86" s="262">
        <v>41.68</v>
      </c>
      <c r="I86" s="262"/>
      <c r="J86" s="262"/>
      <c r="K86" s="262"/>
      <c r="L86" s="262"/>
      <c r="M86" s="262"/>
      <c r="N86" s="262"/>
      <c r="O86" s="305"/>
      <c r="P86" s="262"/>
      <c r="Q86" s="262"/>
      <c r="R86" s="262"/>
      <c r="S86" s="263">
        <f t="shared" si="7"/>
        <v>41.68</v>
      </c>
      <c r="T86" s="264">
        <f t="shared" si="4"/>
        <v>1</v>
      </c>
      <c r="U86" s="264"/>
      <c r="V86" s="302">
        <f t="shared" si="6"/>
        <v>-965.245283018868</v>
      </c>
      <c r="W86" s="322">
        <f t="shared" si="5"/>
        <v>41.68</v>
      </c>
    </row>
    <row r="87" spans="1:23" ht="12.75">
      <c r="A87" s="321">
        <v>83</v>
      </c>
      <c r="B87" s="298"/>
      <c r="C87" s="319" t="s">
        <v>613</v>
      </c>
      <c r="D87" s="319" t="s">
        <v>101</v>
      </c>
      <c r="E87" s="317"/>
      <c r="F87" s="262"/>
      <c r="G87" s="262"/>
      <c r="H87" s="262"/>
      <c r="I87" s="262"/>
      <c r="J87" s="262"/>
      <c r="K87" s="262"/>
      <c r="L87" s="262"/>
      <c r="M87" s="262"/>
      <c r="N87" s="262"/>
      <c r="O87" s="305"/>
      <c r="P87" s="262"/>
      <c r="Q87" s="262"/>
      <c r="R87" s="262">
        <v>40.49</v>
      </c>
      <c r="S87" s="263">
        <f t="shared" si="7"/>
        <v>40.49</v>
      </c>
      <c r="T87" s="264">
        <f t="shared" si="4"/>
        <v>1</v>
      </c>
      <c r="U87" s="264"/>
      <c r="V87" s="302">
        <f t="shared" si="6"/>
        <v>-966.435283018868</v>
      </c>
      <c r="W87" s="322">
        <f t="shared" si="5"/>
        <v>40.49</v>
      </c>
    </row>
    <row r="88" spans="1:23" ht="12.75">
      <c r="A88" s="321">
        <v>84</v>
      </c>
      <c r="B88" s="298">
        <v>319</v>
      </c>
      <c r="C88" s="314" t="s">
        <v>328</v>
      </c>
      <c r="D88" s="314" t="s">
        <v>330</v>
      </c>
      <c r="E88" s="304"/>
      <c r="F88" s="262"/>
      <c r="G88" s="262"/>
      <c r="H88" s="262"/>
      <c r="I88" s="262"/>
      <c r="J88" s="262">
        <v>40.3</v>
      </c>
      <c r="K88" s="262"/>
      <c r="L88" s="262"/>
      <c r="M88" s="262"/>
      <c r="N88" s="262"/>
      <c r="O88" s="305"/>
      <c r="P88" s="262"/>
      <c r="Q88" s="262"/>
      <c r="R88" s="262"/>
      <c r="S88" s="263">
        <f t="shared" si="7"/>
        <v>40.3</v>
      </c>
      <c r="T88" s="264">
        <f t="shared" si="4"/>
        <v>1</v>
      </c>
      <c r="U88" s="264"/>
      <c r="V88" s="302">
        <f t="shared" si="6"/>
        <v>-966.625283018868</v>
      </c>
      <c r="W88" s="322">
        <f t="shared" si="5"/>
        <v>40.3</v>
      </c>
    </row>
    <row r="89" spans="1:23" ht="12.75">
      <c r="A89" s="321">
        <v>85</v>
      </c>
      <c r="B89" s="298">
        <v>320</v>
      </c>
      <c r="C89" s="314" t="s">
        <v>331</v>
      </c>
      <c r="D89" s="314" t="s">
        <v>332</v>
      </c>
      <c r="E89" s="317"/>
      <c r="F89" s="262"/>
      <c r="G89" s="262"/>
      <c r="H89" s="262"/>
      <c r="I89" s="262"/>
      <c r="J89" s="262"/>
      <c r="K89" s="262">
        <v>37.42</v>
      </c>
      <c r="L89" s="262"/>
      <c r="M89" s="262"/>
      <c r="N89" s="262"/>
      <c r="O89" s="305"/>
      <c r="P89" s="262"/>
      <c r="Q89" s="262"/>
      <c r="R89" s="262"/>
      <c r="S89" s="263">
        <f t="shared" si="7"/>
        <v>37.42</v>
      </c>
      <c r="T89" s="264">
        <f t="shared" si="4"/>
        <v>1</v>
      </c>
      <c r="U89" s="264"/>
      <c r="V89" s="302">
        <f t="shared" si="6"/>
        <v>-969.505283018868</v>
      </c>
      <c r="W89" s="322">
        <f t="shared" si="5"/>
        <v>37.42</v>
      </c>
    </row>
    <row r="90" spans="1:23" ht="12.75">
      <c r="A90" s="321">
        <v>86</v>
      </c>
      <c r="B90" s="298">
        <v>321</v>
      </c>
      <c r="C90" s="314" t="s">
        <v>328</v>
      </c>
      <c r="D90" s="314" t="s">
        <v>103</v>
      </c>
      <c r="E90" s="304"/>
      <c r="F90" s="262"/>
      <c r="G90" s="262"/>
      <c r="H90" s="262"/>
      <c r="I90" s="262"/>
      <c r="J90" s="262">
        <v>31.27</v>
      </c>
      <c r="K90" s="262"/>
      <c r="L90" s="262"/>
      <c r="M90" s="262"/>
      <c r="N90" s="262"/>
      <c r="O90" s="305"/>
      <c r="P90" s="262"/>
      <c r="Q90" s="262"/>
      <c r="R90" s="262"/>
      <c r="S90" s="263">
        <f t="shared" si="7"/>
        <v>31.27</v>
      </c>
      <c r="T90" s="264">
        <f t="shared" si="4"/>
        <v>1</v>
      </c>
      <c r="U90" s="264"/>
      <c r="V90" s="302">
        <f t="shared" si="6"/>
        <v>-975.655283018868</v>
      </c>
      <c r="W90" s="322">
        <f t="shared" si="5"/>
        <v>31.27</v>
      </c>
    </row>
    <row r="91" spans="1:23" ht="12.75">
      <c r="A91" s="321">
        <v>87</v>
      </c>
      <c r="B91" s="298">
        <v>322</v>
      </c>
      <c r="C91" s="314" t="s">
        <v>333</v>
      </c>
      <c r="D91" s="314" t="s">
        <v>334</v>
      </c>
      <c r="E91" s="304"/>
      <c r="F91" s="262"/>
      <c r="G91" s="262"/>
      <c r="H91" s="262">
        <v>30.24</v>
      </c>
      <c r="I91" s="262"/>
      <c r="J91" s="262"/>
      <c r="K91" s="262"/>
      <c r="L91" s="262"/>
      <c r="M91" s="262"/>
      <c r="N91" s="262"/>
      <c r="O91" s="305"/>
      <c r="P91" s="262"/>
      <c r="Q91" s="262"/>
      <c r="R91" s="262"/>
      <c r="S91" s="263">
        <f t="shared" si="7"/>
        <v>30.24</v>
      </c>
      <c r="T91" s="264">
        <f t="shared" si="4"/>
        <v>1</v>
      </c>
      <c r="U91" s="264"/>
      <c r="V91" s="302">
        <f t="shared" si="6"/>
        <v>-976.685283018868</v>
      </c>
      <c r="W91" s="322">
        <f t="shared" si="5"/>
        <v>30.24</v>
      </c>
    </row>
    <row r="92" spans="1:23" ht="12.75">
      <c r="A92" s="321">
        <v>88</v>
      </c>
      <c r="B92" s="298">
        <v>323</v>
      </c>
      <c r="C92" s="314" t="s">
        <v>335</v>
      </c>
      <c r="D92" s="314" t="s">
        <v>219</v>
      </c>
      <c r="E92" s="304"/>
      <c r="F92" s="262"/>
      <c r="G92" s="262"/>
      <c r="H92" s="262">
        <v>28.97</v>
      </c>
      <c r="I92" s="262"/>
      <c r="J92" s="262"/>
      <c r="K92" s="262"/>
      <c r="L92" s="262"/>
      <c r="M92" s="262"/>
      <c r="N92" s="262"/>
      <c r="O92" s="305"/>
      <c r="P92" s="262"/>
      <c r="Q92" s="262"/>
      <c r="R92" s="262"/>
      <c r="S92" s="263">
        <f t="shared" si="7"/>
        <v>28.97</v>
      </c>
      <c r="T92" s="264">
        <f t="shared" si="4"/>
        <v>1</v>
      </c>
      <c r="U92" s="264"/>
      <c r="V92" s="302">
        <f t="shared" si="6"/>
        <v>-977.9552830188679</v>
      </c>
      <c r="W92" s="322">
        <f t="shared" si="5"/>
        <v>28.97</v>
      </c>
    </row>
    <row r="93" spans="1:23" ht="12.75">
      <c r="A93" s="321">
        <v>89</v>
      </c>
      <c r="B93" s="298">
        <v>324</v>
      </c>
      <c r="C93" s="314" t="s">
        <v>336</v>
      </c>
      <c r="D93" s="314" t="s">
        <v>322</v>
      </c>
      <c r="E93" s="304"/>
      <c r="F93" s="262"/>
      <c r="G93" s="262"/>
      <c r="H93" s="262">
        <v>21.34</v>
      </c>
      <c r="I93" s="262"/>
      <c r="J93" s="262"/>
      <c r="K93" s="262"/>
      <c r="L93" s="262"/>
      <c r="M93" s="262"/>
      <c r="N93" s="262"/>
      <c r="O93" s="305"/>
      <c r="P93" s="262"/>
      <c r="Q93" s="262"/>
      <c r="R93" s="262"/>
      <c r="S93" s="263">
        <f t="shared" si="7"/>
        <v>21.34</v>
      </c>
      <c r="T93" s="264">
        <f t="shared" si="4"/>
        <v>1</v>
      </c>
      <c r="U93" s="264"/>
      <c r="V93" s="302">
        <f t="shared" si="6"/>
        <v>-985.5852830188679</v>
      </c>
      <c r="W93" s="322">
        <f t="shared" si="5"/>
        <v>21.34</v>
      </c>
    </row>
    <row r="94" spans="1:23" ht="12.75">
      <c r="A94" s="321">
        <v>90</v>
      </c>
      <c r="B94" s="298">
        <v>325</v>
      </c>
      <c r="C94" s="314" t="s">
        <v>497</v>
      </c>
      <c r="D94" s="314" t="s">
        <v>119</v>
      </c>
      <c r="E94" s="304"/>
      <c r="F94" s="262"/>
      <c r="G94" s="262"/>
      <c r="H94" s="262"/>
      <c r="I94" s="262"/>
      <c r="J94" s="262"/>
      <c r="K94" s="262"/>
      <c r="L94" s="262"/>
      <c r="M94" s="262"/>
      <c r="N94" s="262"/>
      <c r="O94" s="305">
        <v>0</v>
      </c>
      <c r="P94" s="262"/>
      <c r="Q94" s="262"/>
      <c r="R94" s="262"/>
      <c r="S94" s="263">
        <f t="shared" si="7"/>
        <v>0</v>
      </c>
      <c r="T94" s="264">
        <f t="shared" si="4"/>
        <v>1</v>
      </c>
      <c r="U94" s="264"/>
      <c r="V94" s="302">
        <f t="shared" si="6"/>
        <v>-1006.925283018868</v>
      </c>
      <c r="W94" s="322">
        <f t="shared" si="5"/>
        <v>0</v>
      </c>
    </row>
  </sheetData>
  <mergeCells count="8">
    <mergeCell ref="W2:W4"/>
    <mergeCell ref="A3:D4"/>
    <mergeCell ref="E3:E4"/>
    <mergeCell ref="A1:V1"/>
    <mergeCell ref="S2:S4"/>
    <mergeCell ref="T2:T4"/>
    <mergeCell ref="U2:U4"/>
    <mergeCell ref="V2:V4"/>
  </mergeCells>
  <printOptions horizontalCentered="1"/>
  <pageMargins left="0.43333333333333335" right="0.43333333333333335" top="0.5118055555555556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7. ročník LIGY MISTRŮ&amp;R&amp;"Arial CE,Tučné"&amp;8&amp;D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="130" zoomScaleNormal="13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2.25390625" style="0" customWidth="1"/>
    <col min="3" max="3" width="10.75390625" style="0" customWidth="1"/>
    <col min="4" max="4" width="6.25390625" style="0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27">
      <c r="A1" s="363" t="s">
        <v>338</v>
      </c>
      <c r="B1" s="363"/>
      <c r="C1" s="363"/>
      <c r="D1" s="363"/>
      <c r="E1" s="363"/>
      <c r="F1" s="363"/>
      <c r="G1" s="363"/>
      <c r="H1" s="363"/>
    </row>
    <row r="3" spans="1:6" ht="12.75">
      <c r="A3" s="364"/>
      <c r="B3" s="364"/>
      <c r="C3" s="35"/>
      <c r="D3" s="35"/>
      <c r="F3" s="36" t="s">
        <v>339</v>
      </c>
    </row>
    <row r="4" spans="1:6" ht="12.75">
      <c r="A4" s="361" t="s">
        <v>340</v>
      </c>
      <c r="B4" s="361"/>
      <c r="C4" s="37" t="s">
        <v>341</v>
      </c>
      <c r="D4" s="37"/>
      <c r="F4" s="36">
        <v>15</v>
      </c>
    </row>
    <row r="5" spans="1:4" ht="12.75">
      <c r="A5" s="361" t="s">
        <v>342</v>
      </c>
      <c r="B5" s="361"/>
      <c r="C5" s="38">
        <v>39128</v>
      </c>
      <c r="D5" s="38"/>
    </row>
    <row r="6" spans="1:8" ht="12.75">
      <c r="A6" s="361" t="s">
        <v>343</v>
      </c>
      <c r="B6" s="361"/>
      <c r="C6" s="362" t="s">
        <v>344</v>
      </c>
      <c r="D6" s="362"/>
      <c r="E6" s="362"/>
      <c r="F6" s="362"/>
      <c r="G6" s="362"/>
      <c r="H6" s="362"/>
    </row>
    <row r="7" spans="1:4" ht="12.75">
      <c r="A7" s="361" t="s">
        <v>345</v>
      </c>
      <c r="B7" s="361"/>
      <c r="C7" s="39">
        <f>COUNTA(B9:B80)</f>
        <v>72</v>
      </c>
      <c r="D7" s="39"/>
    </row>
    <row r="8" spans="1:8" ht="12.75">
      <c r="A8" s="40" t="s">
        <v>346</v>
      </c>
      <c r="B8" s="41" t="s">
        <v>347</v>
      </c>
      <c r="C8" s="41" t="s">
        <v>348</v>
      </c>
      <c r="D8" s="42" t="s">
        <v>6</v>
      </c>
      <c r="E8" s="43" t="s">
        <v>349</v>
      </c>
      <c r="F8" s="44" t="s">
        <v>350</v>
      </c>
      <c r="G8" s="45" t="s">
        <v>351</v>
      </c>
      <c r="H8" s="46" t="s">
        <v>4</v>
      </c>
    </row>
    <row r="9" spans="1:8" ht="12.75">
      <c r="A9" s="47">
        <v>1</v>
      </c>
      <c r="B9" s="48" t="s">
        <v>154</v>
      </c>
      <c r="C9" s="48" t="s">
        <v>18</v>
      </c>
      <c r="D9" s="49"/>
      <c r="E9" s="50">
        <v>0.01940972222222222</v>
      </c>
      <c r="F9" s="51">
        <v>100</v>
      </c>
      <c r="G9" s="52">
        <f aca="true" t="shared" si="0" ref="G9:G40">F9+F$4</f>
        <v>115</v>
      </c>
      <c r="H9" s="53"/>
    </row>
    <row r="10" spans="1:8" ht="12.75">
      <c r="A10" s="47">
        <v>2</v>
      </c>
      <c r="B10" s="54" t="s">
        <v>194</v>
      </c>
      <c r="C10" s="54" t="s">
        <v>195</v>
      </c>
      <c r="D10" s="55"/>
      <c r="E10" s="56">
        <v>0.019560185185185184</v>
      </c>
      <c r="F10" s="57">
        <f aca="true" t="shared" si="1" ref="F10:F23">(E$9/E10)*100</f>
        <v>99.23076923076923</v>
      </c>
      <c r="G10" s="58">
        <f t="shared" si="0"/>
        <v>114.23076923076923</v>
      </c>
      <c r="H10" s="59">
        <f aca="true" t="shared" si="2" ref="H10:H23">E10-E$9</f>
        <v>0.00015046296296296335</v>
      </c>
    </row>
    <row r="11" spans="1:8" ht="12.75">
      <c r="A11" s="47">
        <v>3</v>
      </c>
      <c r="B11" s="54" t="s">
        <v>15</v>
      </c>
      <c r="C11" s="54" t="s">
        <v>16</v>
      </c>
      <c r="D11" s="55"/>
      <c r="E11" s="56">
        <v>0.02005787037037037</v>
      </c>
      <c r="F11" s="57">
        <f t="shared" si="1"/>
        <v>96.76860934795153</v>
      </c>
      <c r="G11" s="58">
        <f t="shared" si="0"/>
        <v>111.76860934795153</v>
      </c>
      <c r="H11" s="59">
        <f t="shared" si="2"/>
        <v>0.0006481481481481477</v>
      </c>
    </row>
    <row r="12" spans="1:8" ht="12.75">
      <c r="A12" s="47">
        <v>4</v>
      </c>
      <c r="B12" s="54" t="s">
        <v>352</v>
      </c>
      <c r="C12" s="54" t="s">
        <v>43</v>
      </c>
      <c r="D12" s="55"/>
      <c r="E12" s="56">
        <v>0.020069444444444442</v>
      </c>
      <c r="F12" s="57">
        <f t="shared" si="1"/>
        <v>96.7128027681661</v>
      </c>
      <c r="G12" s="58">
        <f t="shared" si="0"/>
        <v>111.7128027681661</v>
      </c>
      <c r="H12" s="59">
        <f t="shared" si="2"/>
        <v>0.0006597222222222213</v>
      </c>
    </row>
    <row r="13" spans="1:8" ht="12.75">
      <c r="A13" s="47">
        <v>5</v>
      </c>
      <c r="B13" s="54" t="s">
        <v>97</v>
      </c>
      <c r="C13" s="54" t="s">
        <v>91</v>
      </c>
      <c r="D13" s="55"/>
      <c r="E13" s="56">
        <v>0.0215625</v>
      </c>
      <c r="F13" s="57">
        <f t="shared" si="1"/>
        <v>90.01610305958133</v>
      </c>
      <c r="G13" s="58">
        <f t="shared" si="0"/>
        <v>105.01610305958133</v>
      </c>
      <c r="H13" s="59">
        <f t="shared" si="2"/>
        <v>0.0021527777777777778</v>
      </c>
    </row>
    <row r="14" spans="1:8" ht="12.75">
      <c r="A14" s="47">
        <v>6</v>
      </c>
      <c r="B14" s="54" t="s">
        <v>83</v>
      </c>
      <c r="C14" s="54" t="s">
        <v>84</v>
      </c>
      <c r="D14" s="55"/>
      <c r="E14" s="56">
        <v>0.021574074074074075</v>
      </c>
      <c r="F14" s="57">
        <f t="shared" si="1"/>
        <v>89.96781115879827</v>
      </c>
      <c r="G14" s="58">
        <f t="shared" si="0"/>
        <v>104.96781115879827</v>
      </c>
      <c r="H14" s="59">
        <f t="shared" si="2"/>
        <v>0.002164351851851855</v>
      </c>
    </row>
    <row r="15" spans="1:8" ht="12.75">
      <c r="A15" s="47">
        <v>7</v>
      </c>
      <c r="B15" s="54" t="s">
        <v>81</v>
      </c>
      <c r="C15" s="54" t="s">
        <v>61</v>
      </c>
      <c r="D15" s="55"/>
      <c r="E15" s="56">
        <v>0.021597222222222223</v>
      </c>
      <c r="F15" s="57">
        <f t="shared" si="1"/>
        <v>89.87138263665594</v>
      </c>
      <c r="G15" s="58">
        <f t="shared" si="0"/>
        <v>104.87138263665594</v>
      </c>
      <c r="H15" s="59">
        <f t="shared" si="2"/>
        <v>0.002187500000000002</v>
      </c>
    </row>
    <row r="16" spans="1:8" ht="12.75">
      <c r="A16" s="47">
        <v>8</v>
      </c>
      <c r="B16" s="54" t="s">
        <v>148</v>
      </c>
      <c r="C16" s="54" t="s">
        <v>18</v>
      </c>
      <c r="D16" s="55"/>
      <c r="E16" s="56">
        <v>0.021666666666666667</v>
      </c>
      <c r="F16" s="57">
        <f t="shared" si="1"/>
        <v>89.58333333333333</v>
      </c>
      <c r="G16" s="58">
        <f t="shared" si="0"/>
        <v>104.58333333333333</v>
      </c>
      <c r="H16" s="59">
        <f t="shared" si="2"/>
        <v>0.002256944444444447</v>
      </c>
    </row>
    <row r="17" spans="1:8" ht="12.75">
      <c r="A17" s="47">
        <v>9</v>
      </c>
      <c r="B17" s="54" t="s">
        <v>353</v>
      </c>
      <c r="C17" s="54" t="s">
        <v>30</v>
      </c>
      <c r="D17" s="55"/>
      <c r="E17" s="56">
        <v>0.022361111111111113</v>
      </c>
      <c r="F17" s="57">
        <f t="shared" si="1"/>
        <v>86.80124223602483</v>
      </c>
      <c r="G17" s="58">
        <f t="shared" si="0"/>
        <v>101.80124223602483</v>
      </c>
      <c r="H17" s="59">
        <f t="shared" si="2"/>
        <v>0.0029513888888888923</v>
      </c>
    </row>
    <row r="18" spans="1:8" ht="12.75">
      <c r="A18" s="47">
        <v>10</v>
      </c>
      <c r="B18" s="54" t="s">
        <v>352</v>
      </c>
      <c r="C18" s="54" t="s">
        <v>18</v>
      </c>
      <c r="D18" s="55"/>
      <c r="E18" s="56">
        <v>0.02259259259259259</v>
      </c>
      <c r="F18" s="57">
        <f t="shared" si="1"/>
        <v>85.91188524590164</v>
      </c>
      <c r="G18" s="58">
        <f t="shared" si="0"/>
        <v>100.91188524590164</v>
      </c>
      <c r="H18" s="59">
        <f t="shared" si="2"/>
        <v>0.0031828703703703706</v>
      </c>
    </row>
    <row r="19" spans="1:8" ht="12.75">
      <c r="A19" s="47">
        <v>11</v>
      </c>
      <c r="B19" s="54" t="s">
        <v>90</v>
      </c>
      <c r="C19" s="54" t="s">
        <v>91</v>
      </c>
      <c r="D19" s="55"/>
      <c r="E19" s="56">
        <v>0.02359953703703704</v>
      </c>
      <c r="F19" s="57">
        <f t="shared" si="1"/>
        <v>82.2461991172143</v>
      </c>
      <c r="G19" s="58">
        <f t="shared" si="0"/>
        <v>97.2461991172143</v>
      </c>
      <c r="H19" s="59">
        <f t="shared" si="2"/>
        <v>0.00418981481481482</v>
      </c>
    </row>
    <row r="20" spans="1:8" ht="12.75">
      <c r="A20" s="60">
        <v>12</v>
      </c>
      <c r="B20" s="61" t="s">
        <v>27</v>
      </c>
      <c r="C20" s="61" t="s">
        <v>28</v>
      </c>
      <c r="D20" s="62"/>
      <c r="E20" s="63">
        <v>0.02390046296296296</v>
      </c>
      <c r="F20" s="64">
        <f t="shared" si="1"/>
        <v>81.21065375302663</v>
      </c>
      <c r="G20" s="65">
        <f t="shared" si="0"/>
        <v>96.21065375302663</v>
      </c>
      <c r="H20" s="66">
        <f t="shared" si="2"/>
        <v>0.00449074074074074</v>
      </c>
    </row>
    <row r="21" spans="1:8" ht="12.75">
      <c r="A21" s="47">
        <v>13</v>
      </c>
      <c r="B21" s="67" t="s">
        <v>21</v>
      </c>
      <c r="C21" s="67" t="s">
        <v>22</v>
      </c>
      <c r="D21" s="68"/>
      <c r="E21" s="50">
        <v>0.02395833333333333</v>
      </c>
      <c r="F21" s="51">
        <f t="shared" si="1"/>
        <v>81.01449275362319</v>
      </c>
      <c r="G21" s="52">
        <f t="shared" si="0"/>
        <v>96.01449275362319</v>
      </c>
      <c r="H21" s="53">
        <f t="shared" si="2"/>
        <v>0.004548611111111111</v>
      </c>
    </row>
    <row r="22" spans="1:8" ht="12.75">
      <c r="A22" s="47">
        <v>14</v>
      </c>
      <c r="B22" s="69" t="s">
        <v>19</v>
      </c>
      <c r="C22" s="69" t="s">
        <v>20</v>
      </c>
      <c r="D22" s="70"/>
      <c r="E22" s="56">
        <v>0.024120370370370372</v>
      </c>
      <c r="F22" s="57">
        <f t="shared" si="1"/>
        <v>80.47024952015353</v>
      </c>
      <c r="G22" s="58">
        <f t="shared" si="0"/>
        <v>95.47024952015353</v>
      </c>
      <c r="H22" s="59">
        <f t="shared" si="2"/>
        <v>0.004710648148148151</v>
      </c>
    </row>
    <row r="23" spans="1:8" ht="12.75">
      <c r="A23" s="47">
        <v>15</v>
      </c>
      <c r="B23" s="69" t="s">
        <v>123</v>
      </c>
      <c r="C23" s="69" t="s">
        <v>34</v>
      </c>
      <c r="D23" s="70"/>
      <c r="E23" s="56">
        <v>0.024444444444444446</v>
      </c>
      <c r="F23" s="57">
        <f t="shared" si="1"/>
        <v>79.40340909090908</v>
      </c>
      <c r="G23" s="58">
        <f t="shared" si="0"/>
        <v>94.40340909090908</v>
      </c>
      <c r="H23" s="59">
        <f t="shared" si="2"/>
        <v>0.005034722222222225</v>
      </c>
    </row>
    <row r="24" spans="1:8" ht="12.75">
      <c r="A24" s="47">
        <v>16</v>
      </c>
      <c r="B24" s="71" t="s">
        <v>354</v>
      </c>
      <c r="C24" s="71" t="s">
        <v>45</v>
      </c>
      <c r="D24" s="70"/>
      <c r="E24" s="56">
        <v>0.024710648148148148</v>
      </c>
      <c r="F24" s="57">
        <f>(E$9/E25)*100</f>
        <v>78.29131652661061</v>
      </c>
      <c r="G24" s="58">
        <f t="shared" si="0"/>
        <v>93.29131652661061</v>
      </c>
      <c r="H24" s="59">
        <f>E25-E$9</f>
        <v>0.00538194444444445</v>
      </c>
    </row>
    <row r="25" spans="1:8" ht="12.75">
      <c r="A25" s="47">
        <v>17</v>
      </c>
      <c r="B25" s="69" t="s">
        <v>243</v>
      </c>
      <c r="C25" s="69" t="s">
        <v>244</v>
      </c>
      <c r="D25" s="70"/>
      <c r="E25" s="56">
        <v>0.02479166666666667</v>
      </c>
      <c r="F25" s="57">
        <f>(E$9/E24)*100</f>
        <v>78.54800936768149</v>
      </c>
      <c r="G25" s="58">
        <f t="shared" si="0"/>
        <v>93.54800936768149</v>
      </c>
      <c r="H25" s="59">
        <f>E24-E$9</f>
        <v>0.005300925925925928</v>
      </c>
    </row>
    <row r="26" spans="1:8" ht="12.75">
      <c r="A26" s="47">
        <v>18</v>
      </c>
      <c r="B26" s="72" t="s">
        <v>148</v>
      </c>
      <c r="C26" s="72" t="s">
        <v>24</v>
      </c>
      <c r="D26" s="73"/>
      <c r="E26" s="56">
        <v>0.025185185185185185</v>
      </c>
      <c r="F26" s="57">
        <f>(E$9/E25)*100</f>
        <v>78.29131652661061</v>
      </c>
      <c r="G26" s="58">
        <f t="shared" si="0"/>
        <v>93.29131652661061</v>
      </c>
      <c r="H26" s="59">
        <f>E25-E$9</f>
        <v>0.00538194444444445</v>
      </c>
    </row>
    <row r="27" spans="1:8" ht="12.75">
      <c r="A27" s="47">
        <v>19</v>
      </c>
      <c r="B27" s="71" t="s">
        <v>355</v>
      </c>
      <c r="C27" s="71" t="s">
        <v>40</v>
      </c>
      <c r="D27" s="70"/>
      <c r="E27" s="50">
        <v>0.025266203703703704</v>
      </c>
      <c r="F27" s="57">
        <f aca="true" t="shared" si="3" ref="F27:F58">(E$9/E27)*100</f>
        <v>76.82088868529546</v>
      </c>
      <c r="G27" s="58">
        <f t="shared" si="0"/>
        <v>91.82088868529546</v>
      </c>
      <c r="H27" s="59">
        <f aca="true" t="shared" si="4" ref="H27:H58">E27-E$9</f>
        <v>0.005856481481481483</v>
      </c>
    </row>
    <row r="28" spans="1:8" ht="12.75">
      <c r="A28" s="47">
        <v>20</v>
      </c>
      <c r="B28" s="69" t="s">
        <v>42</v>
      </c>
      <c r="C28" s="69" t="s">
        <v>43</v>
      </c>
      <c r="D28" s="70"/>
      <c r="E28" s="56">
        <v>0.0253125</v>
      </c>
      <c r="F28" s="57">
        <f t="shared" si="3"/>
        <v>76.68038408779148</v>
      </c>
      <c r="G28" s="58">
        <f t="shared" si="0"/>
        <v>91.68038408779148</v>
      </c>
      <c r="H28" s="59">
        <f t="shared" si="4"/>
        <v>0.005902777777777781</v>
      </c>
    </row>
    <row r="29" spans="1:8" ht="12.75">
      <c r="A29" s="47">
        <v>21</v>
      </c>
      <c r="B29" s="69" t="s">
        <v>356</v>
      </c>
      <c r="C29" s="69" t="s">
        <v>18</v>
      </c>
      <c r="D29" s="70"/>
      <c r="E29" s="56">
        <v>0.02625</v>
      </c>
      <c r="F29" s="57">
        <f t="shared" si="3"/>
        <v>73.94179894179894</v>
      </c>
      <c r="G29" s="58">
        <f t="shared" si="0"/>
        <v>88.94179894179894</v>
      </c>
      <c r="H29" s="59">
        <f t="shared" si="4"/>
        <v>0.0068402777777777785</v>
      </c>
    </row>
    <row r="30" spans="1:8" ht="12.75">
      <c r="A30" s="47">
        <v>22</v>
      </c>
      <c r="B30" s="69" t="s">
        <v>80</v>
      </c>
      <c r="C30" s="69" t="s">
        <v>16</v>
      </c>
      <c r="D30" s="70"/>
      <c r="E30" s="56">
        <v>0.026458333333333334</v>
      </c>
      <c r="F30" s="57">
        <f t="shared" si="3"/>
        <v>73.35958005249343</v>
      </c>
      <c r="G30" s="58">
        <f t="shared" si="0"/>
        <v>88.35958005249343</v>
      </c>
      <c r="H30" s="59">
        <f t="shared" si="4"/>
        <v>0.007048611111111113</v>
      </c>
    </row>
    <row r="31" spans="1:8" ht="12.75">
      <c r="A31" s="47">
        <v>23</v>
      </c>
      <c r="B31" s="69" t="s">
        <v>31</v>
      </c>
      <c r="C31" s="69" t="s">
        <v>32</v>
      </c>
      <c r="D31" s="70"/>
      <c r="E31" s="56">
        <v>0.02659722222222222</v>
      </c>
      <c r="F31" s="57">
        <f t="shared" si="3"/>
        <v>72.97650130548303</v>
      </c>
      <c r="G31" s="58">
        <f t="shared" si="0"/>
        <v>87.97650130548303</v>
      </c>
      <c r="H31" s="59">
        <f t="shared" si="4"/>
        <v>0.0071874999999999994</v>
      </c>
    </row>
    <row r="32" spans="1:8" ht="12.75">
      <c r="A32" s="47">
        <v>24</v>
      </c>
      <c r="B32" s="69" t="s">
        <v>25</v>
      </c>
      <c r="C32" s="69" t="s">
        <v>26</v>
      </c>
      <c r="D32" s="70"/>
      <c r="E32" s="56">
        <v>0.027303240740740743</v>
      </c>
      <c r="F32" s="57">
        <f t="shared" si="3"/>
        <v>71.08944467994912</v>
      </c>
      <c r="G32" s="58">
        <f t="shared" si="0"/>
        <v>86.08944467994912</v>
      </c>
      <c r="H32" s="59">
        <f t="shared" si="4"/>
        <v>0.007893518518518522</v>
      </c>
    </row>
    <row r="33" spans="1:8" ht="12.75">
      <c r="A33" s="47">
        <v>25</v>
      </c>
      <c r="B33" s="69" t="s">
        <v>80</v>
      </c>
      <c r="C33" s="69" t="s">
        <v>24</v>
      </c>
      <c r="D33" s="70"/>
      <c r="E33" s="56">
        <v>0.027384259259259257</v>
      </c>
      <c r="F33" s="57">
        <f t="shared" si="3"/>
        <v>70.87912087912088</v>
      </c>
      <c r="G33" s="58">
        <f t="shared" si="0"/>
        <v>85.87912087912088</v>
      </c>
      <c r="H33" s="59">
        <f t="shared" si="4"/>
        <v>0.007974537037037037</v>
      </c>
    </row>
    <row r="34" spans="1:8" ht="12.75">
      <c r="A34" s="47">
        <v>26</v>
      </c>
      <c r="B34" s="69" t="s">
        <v>37</v>
      </c>
      <c r="C34" s="69" t="s">
        <v>38</v>
      </c>
      <c r="D34" s="70"/>
      <c r="E34" s="56">
        <v>0.027696759259259258</v>
      </c>
      <c r="F34" s="57">
        <f t="shared" si="3"/>
        <v>70.07939824488089</v>
      </c>
      <c r="G34" s="58">
        <f t="shared" si="0"/>
        <v>85.07939824488089</v>
      </c>
      <c r="H34" s="59">
        <f t="shared" si="4"/>
        <v>0.008287037037037037</v>
      </c>
    </row>
    <row r="35" spans="1:8" ht="12.75">
      <c r="A35" s="47">
        <v>27</v>
      </c>
      <c r="B35" s="69" t="s">
        <v>41</v>
      </c>
      <c r="C35" s="69" t="s">
        <v>34</v>
      </c>
      <c r="D35" s="70"/>
      <c r="E35" s="56">
        <v>0.028692129629629633</v>
      </c>
      <c r="F35" s="57">
        <f t="shared" si="3"/>
        <v>67.64824526018555</v>
      </c>
      <c r="G35" s="58">
        <f t="shared" si="0"/>
        <v>82.64824526018555</v>
      </c>
      <c r="H35" s="59">
        <f t="shared" si="4"/>
        <v>0.009282407407407413</v>
      </c>
    </row>
    <row r="36" spans="1:8" ht="12.75">
      <c r="A36" s="47">
        <v>28</v>
      </c>
      <c r="B36" s="69" t="s">
        <v>23</v>
      </c>
      <c r="C36" s="69" t="s">
        <v>24</v>
      </c>
      <c r="D36" s="70"/>
      <c r="E36" s="56">
        <v>0.029247685185185186</v>
      </c>
      <c r="F36" s="57">
        <f t="shared" si="3"/>
        <v>66.36327661258409</v>
      </c>
      <c r="G36" s="58">
        <f t="shared" si="0"/>
        <v>81.36327661258409</v>
      </c>
      <c r="H36" s="59">
        <f t="shared" si="4"/>
        <v>0.009837962962962965</v>
      </c>
    </row>
    <row r="37" spans="1:8" ht="12.75">
      <c r="A37" s="47">
        <v>29</v>
      </c>
      <c r="B37" s="69" t="s">
        <v>92</v>
      </c>
      <c r="C37" s="69" t="s">
        <v>357</v>
      </c>
      <c r="D37" s="70"/>
      <c r="E37" s="56">
        <v>0.02960648148148148</v>
      </c>
      <c r="F37" s="57">
        <f t="shared" si="3"/>
        <v>65.55903049257232</v>
      </c>
      <c r="G37" s="58">
        <f t="shared" si="0"/>
        <v>80.55903049257232</v>
      </c>
      <c r="H37" s="59">
        <f t="shared" si="4"/>
        <v>0.01019675925925926</v>
      </c>
    </row>
    <row r="38" spans="1:8" ht="12.75">
      <c r="A38" s="47">
        <v>30</v>
      </c>
      <c r="B38" s="69" t="s">
        <v>21</v>
      </c>
      <c r="C38" s="69" t="s">
        <v>36</v>
      </c>
      <c r="D38" s="70"/>
      <c r="E38" s="56">
        <v>0.02981481481481481</v>
      </c>
      <c r="F38" s="57">
        <f t="shared" si="3"/>
        <v>65.10093167701864</v>
      </c>
      <c r="G38" s="58">
        <f t="shared" si="0"/>
        <v>80.10093167701864</v>
      </c>
      <c r="H38" s="59">
        <f t="shared" si="4"/>
        <v>0.01040509259259259</v>
      </c>
    </row>
    <row r="39" spans="1:8" ht="12.75">
      <c r="A39" s="47">
        <v>31</v>
      </c>
      <c r="B39" s="69" t="s">
        <v>27</v>
      </c>
      <c r="C39" s="69" t="s">
        <v>24</v>
      </c>
      <c r="D39" s="70"/>
      <c r="E39" s="56">
        <v>0.029976851851851852</v>
      </c>
      <c r="F39" s="57">
        <f t="shared" si="3"/>
        <v>64.74903474903473</v>
      </c>
      <c r="G39" s="58">
        <f t="shared" si="0"/>
        <v>79.74903474903473</v>
      </c>
      <c r="H39" s="59">
        <f t="shared" si="4"/>
        <v>0.010567129629629631</v>
      </c>
    </row>
    <row r="40" spans="1:8" ht="12.75">
      <c r="A40" s="47">
        <v>32</v>
      </c>
      <c r="B40" s="69" t="s">
        <v>35</v>
      </c>
      <c r="C40" s="69" t="s">
        <v>36</v>
      </c>
      <c r="D40" s="70"/>
      <c r="E40" s="56">
        <v>0.030150462962962962</v>
      </c>
      <c r="F40" s="57">
        <f t="shared" si="3"/>
        <v>64.37619961612285</v>
      </c>
      <c r="G40" s="58">
        <f t="shared" si="0"/>
        <v>79.37619961612285</v>
      </c>
      <c r="H40" s="59">
        <f t="shared" si="4"/>
        <v>0.010740740740740742</v>
      </c>
    </row>
    <row r="41" spans="1:8" ht="12.75">
      <c r="A41" s="47">
        <v>33</v>
      </c>
      <c r="B41" s="69" t="s">
        <v>172</v>
      </c>
      <c r="C41" s="69" t="s">
        <v>43</v>
      </c>
      <c r="D41" s="70"/>
      <c r="E41" s="56">
        <v>0.030381944444444444</v>
      </c>
      <c r="F41" s="57">
        <f t="shared" si="3"/>
        <v>63.88571428571428</v>
      </c>
      <c r="G41" s="58">
        <f aca="true" t="shared" si="5" ref="G41:G72">F41+F$4</f>
        <v>78.88571428571427</v>
      </c>
      <c r="H41" s="59">
        <f t="shared" si="4"/>
        <v>0.010972222222222223</v>
      </c>
    </row>
    <row r="42" spans="1:8" ht="12.75">
      <c r="A42" s="47">
        <v>34</v>
      </c>
      <c r="B42" s="69" t="s">
        <v>280</v>
      </c>
      <c r="C42" s="69" t="s">
        <v>281</v>
      </c>
      <c r="D42" s="70"/>
      <c r="E42" s="56">
        <v>0.030428240740740742</v>
      </c>
      <c r="F42" s="57">
        <f t="shared" si="3"/>
        <v>63.78851274248763</v>
      </c>
      <c r="G42" s="58">
        <f t="shared" si="5"/>
        <v>78.78851274248763</v>
      </c>
      <c r="H42" s="59">
        <f t="shared" si="4"/>
        <v>0.011018518518518521</v>
      </c>
    </row>
    <row r="43" spans="1:8" ht="12.75">
      <c r="A43" s="47">
        <v>35</v>
      </c>
      <c r="B43" s="71" t="s">
        <v>46</v>
      </c>
      <c r="C43" s="71" t="s">
        <v>47</v>
      </c>
      <c r="D43" s="70"/>
      <c r="E43" s="56">
        <v>0.03053240740740741</v>
      </c>
      <c r="F43" s="57">
        <f t="shared" si="3"/>
        <v>63.57088703563304</v>
      </c>
      <c r="G43" s="58">
        <f t="shared" si="5"/>
        <v>78.57088703563304</v>
      </c>
      <c r="H43" s="59">
        <f t="shared" si="4"/>
        <v>0.01112268518518519</v>
      </c>
    </row>
    <row r="44" spans="1:8" ht="12.75">
      <c r="A44" s="47">
        <v>36</v>
      </c>
      <c r="B44" s="69" t="s">
        <v>33</v>
      </c>
      <c r="C44" s="69" t="s">
        <v>34</v>
      </c>
      <c r="D44" s="70"/>
      <c r="E44" s="56">
        <v>0.030648148148148147</v>
      </c>
      <c r="F44" s="57">
        <f t="shared" si="3"/>
        <v>63.33081570996979</v>
      </c>
      <c r="G44" s="58">
        <f t="shared" si="5"/>
        <v>78.33081570996978</v>
      </c>
      <c r="H44" s="59">
        <f t="shared" si="4"/>
        <v>0.011238425925925926</v>
      </c>
    </row>
    <row r="45" spans="1:8" ht="12.75">
      <c r="A45" s="47">
        <v>37</v>
      </c>
      <c r="B45" s="71" t="s">
        <v>118</v>
      </c>
      <c r="C45" s="71" t="s">
        <v>119</v>
      </c>
      <c r="D45" s="70"/>
      <c r="E45" s="56">
        <v>0.030659722222222224</v>
      </c>
      <c r="F45" s="57">
        <f t="shared" si="3"/>
        <v>63.30690826727066</v>
      </c>
      <c r="G45" s="58">
        <f t="shared" si="5"/>
        <v>78.30690826727066</v>
      </c>
      <c r="H45" s="59">
        <f t="shared" si="4"/>
        <v>0.011250000000000003</v>
      </c>
    </row>
    <row r="46" spans="1:8" ht="12.75">
      <c r="A46" s="47">
        <v>38</v>
      </c>
      <c r="B46" s="69" t="s">
        <v>60</v>
      </c>
      <c r="C46" s="69" t="s">
        <v>43</v>
      </c>
      <c r="D46" s="70"/>
      <c r="E46" s="56">
        <v>0.030925925925925926</v>
      </c>
      <c r="F46" s="57">
        <f t="shared" si="3"/>
        <v>62.76197604790419</v>
      </c>
      <c r="G46" s="58">
        <f t="shared" si="5"/>
        <v>77.7619760479042</v>
      </c>
      <c r="H46" s="59">
        <f t="shared" si="4"/>
        <v>0.011516203703703706</v>
      </c>
    </row>
    <row r="47" spans="1:8" ht="12.75">
      <c r="A47" s="47">
        <v>39</v>
      </c>
      <c r="B47" s="71" t="s">
        <v>95</v>
      </c>
      <c r="C47" s="71" t="s">
        <v>96</v>
      </c>
      <c r="D47" s="70"/>
      <c r="E47" s="56">
        <v>0.030983796296296297</v>
      </c>
      <c r="F47" s="57">
        <f t="shared" si="3"/>
        <v>62.644751587598044</v>
      </c>
      <c r="G47" s="58">
        <f t="shared" si="5"/>
        <v>77.64475158759805</v>
      </c>
      <c r="H47" s="59">
        <f t="shared" si="4"/>
        <v>0.011574074074074077</v>
      </c>
    </row>
    <row r="48" spans="1:8" ht="12.75">
      <c r="A48" s="47">
        <v>40</v>
      </c>
      <c r="B48" s="69" t="s">
        <v>358</v>
      </c>
      <c r="C48" s="69" t="s">
        <v>38</v>
      </c>
      <c r="D48" s="70"/>
      <c r="E48" s="56">
        <v>0.031111111111111107</v>
      </c>
      <c r="F48" s="57">
        <f t="shared" si="3"/>
        <v>62.38839285714286</v>
      </c>
      <c r="G48" s="58">
        <f t="shared" si="5"/>
        <v>77.38839285714286</v>
      </c>
      <c r="H48" s="59">
        <f t="shared" si="4"/>
        <v>0.011701388888888886</v>
      </c>
    </row>
    <row r="49" spans="1:8" ht="12.75">
      <c r="A49" s="47">
        <v>41</v>
      </c>
      <c r="B49" s="69" t="s">
        <v>56</v>
      </c>
      <c r="C49" s="69" t="s">
        <v>57</v>
      </c>
      <c r="D49" s="70"/>
      <c r="E49" s="56">
        <v>0.03141203703703704</v>
      </c>
      <c r="F49" s="57">
        <f t="shared" si="3"/>
        <v>61.790714812085476</v>
      </c>
      <c r="G49" s="58">
        <f t="shared" si="5"/>
        <v>76.79071481208547</v>
      </c>
      <c r="H49" s="59">
        <f t="shared" si="4"/>
        <v>0.012002314814814816</v>
      </c>
    </row>
    <row r="50" spans="1:8" ht="12.75">
      <c r="A50" s="47">
        <v>42</v>
      </c>
      <c r="B50" s="69" t="s">
        <v>286</v>
      </c>
      <c r="C50" s="69" t="s">
        <v>43</v>
      </c>
      <c r="D50" s="70"/>
      <c r="E50" s="56">
        <v>0.03152777777777777</v>
      </c>
      <c r="F50" s="57">
        <f t="shared" si="3"/>
        <v>61.56387665198238</v>
      </c>
      <c r="G50" s="58">
        <f t="shared" si="5"/>
        <v>76.56387665198238</v>
      </c>
      <c r="H50" s="59">
        <f t="shared" si="4"/>
        <v>0.012118055555555552</v>
      </c>
    </row>
    <row r="51" spans="1:8" ht="12.75">
      <c r="A51" s="47">
        <v>43</v>
      </c>
      <c r="B51" s="69" t="s">
        <v>48</v>
      </c>
      <c r="C51" s="69" t="s">
        <v>36</v>
      </c>
      <c r="D51" s="70"/>
      <c r="E51" s="56">
        <v>0.03181712962962963</v>
      </c>
      <c r="F51" s="57">
        <f t="shared" si="3"/>
        <v>61.004001455074565</v>
      </c>
      <c r="G51" s="58">
        <f t="shared" si="5"/>
        <v>76.00400145507456</v>
      </c>
      <c r="H51" s="59">
        <f t="shared" si="4"/>
        <v>0.012407407407407412</v>
      </c>
    </row>
    <row r="52" spans="1:8" ht="12.75">
      <c r="A52" s="47">
        <v>44</v>
      </c>
      <c r="B52" s="69" t="s">
        <v>48</v>
      </c>
      <c r="C52" s="69" t="s">
        <v>62</v>
      </c>
      <c r="D52" s="70"/>
      <c r="E52" s="56">
        <v>0.033379629629629634</v>
      </c>
      <c r="F52" s="57">
        <f t="shared" si="3"/>
        <v>58.14840499306517</v>
      </c>
      <c r="G52" s="58">
        <f t="shared" si="5"/>
        <v>73.14840499306517</v>
      </c>
      <c r="H52" s="59">
        <f t="shared" si="4"/>
        <v>0.013969907407407414</v>
      </c>
    </row>
    <row r="53" spans="1:8" ht="12.75">
      <c r="A53" s="47">
        <v>45</v>
      </c>
      <c r="B53" s="71" t="s">
        <v>58</v>
      </c>
      <c r="C53" s="71" t="s">
        <v>59</v>
      </c>
      <c r="D53" s="70"/>
      <c r="E53" s="56">
        <v>0.03398148148148148</v>
      </c>
      <c r="F53" s="57">
        <f t="shared" si="3"/>
        <v>57.118528610354225</v>
      </c>
      <c r="G53" s="58">
        <f t="shared" si="5"/>
        <v>72.11852861035422</v>
      </c>
      <c r="H53" s="59">
        <f t="shared" si="4"/>
        <v>0.01457175925925926</v>
      </c>
    </row>
    <row r="54" spans="1:8" ht="12.75">
      <c r="A54" s="47">
        <v>46</v>
      </c>
      <c r="B54" s="69" t="s">
        <v>56</v>
      </c>
      <c r="C54" s="69" t="s">
        <v>24</v>
      </c>
      <c r="D54" s="70"/>
      <c r="E54" s="56">
        <v>0.03435185185185185</v>
      </c>
      <c r="F54" s="57">
        <f t="shared" si="3"/>
        <v>56.50269541778976</v>
      </c>
      <c r="G54" s="58">
        <f t="shared" si="5"/>
        <v>71.50269541778977</v>
      </c>
      <c r="H54" s="59">
        <f t="shared" si="4"/>
        <v>0.014942129629629628</v>
      </c>
    </row>
    <row r="55" spans="1:8" ht="12.75">
      <c r="A55" s="47">
        <v>47</v>
      </c>
      <c r="B55" s="71" t="s">
        <v>66</v>
      </c>
      <c r="C55" s="71" t="s">
        <v>67</v>
      </c>
      <c r="D55" s="70"/>
      <c r="E55" s="56">
        <v>0.034375</v>
      </c>
      <c r="F55" s="57">
        <f t="shared" si="3"/>
        <v>56.46464646464645</v>
      </c>
      <c r="G55" s="58">
        <f t="shared" si="5"/>
        <v>71.46464646464645</v>
      </c>
      <c r="H55" s="59">
        <f t="shared" si="4"/>
        <v>0.014965277777777782</v>
      </c>
    </row>
    <row r="56" spans="1:8" ht="12.75">
      <c r="A56" s="47">
        <v>48</v>
      </c>
      <c r="B56" s="69" t="s">
        <v>92</v>
      </c>
      <c r="C56" s="69" t="s">
        <v>359</v>
      </c>
      <c r="D56" s="70"/>
      <c r="E56" s="56">
        <v>0.034571759259259253</v>
      </c>
      <c r="F56" s="57">
        <f t="shared" si="3"/>
        <v>56.143287579511224</v>
      </c>
      <c r="G56" s="58">
        <f t="shared" si="5"/>
        <v>71.14328757951122</v>
      </c>
      <c r="H56" s="59">
        <f t="shared" si="4"/>
        <v>0.015162037037037033</v>
      </c>
    </row>
    <row r="57" spans="1:8" ht="12.75">
      <c r="A57" s="47">
        <v>49</v>
      </c>
      <c r="B57" s="69" t="s">
        <v>53</v>
      </c>
      <c r="C57" s="69" t="s">
        <v>54</v>
      </c>
      <c r="D57" s="70"/>
      <c r="E57" s="56">
        <v>0.03497685185185185</v>
      </c>
      <c r="F57" s="57">
        <f t="shared" si="3"/>
        <v>55.493050959629386</v>
      </c>
      <c r="G57" s="58">
        <f t="shared" si="5"/>
        <v>70.49305095962939</v>
      </c>
      <c r="H57" s="59">
        <f t="shared" si="4"/>
        <v>0.015567129629629629</v>
      </c>
    </row>
    <row r="58" spans="1:8" ht="12.75">
      <c r="A58" s="47">
        <v>50</v>
      </c>
      <c r="B58" s="69" t="s">
        <v>104</v>
      </c>
      <c r="C58" s="69" t="s">
        <v>62</v>
      </c>
      <c r="D58" s="70"/>
      <c r="E58" s="56">
        <v>0.03550925925925926</v>
      </c>
      <c r="F58" s="57">
        <f t="shared" si="3"/>
        <v>54.66101694915253</v>
      </c>
      <c r="G58" s="58">
        <f t="shared" si="5"/>
        <v>69.66101694915253</v>
      </c>
      <c r="H58" s="59">
        <f t="shared" si="4"/>
        <v>0.01609953703703704</v>
      </c>
    </row>
    <row r="59" spans="1:8" ht="12.75">
      <c r="A59" s="47">
        <v>51</v>
      </c>
      <c r="B59" s="71" t="s">
        <v>49</v>
      </c>
      <c r="C59" s="71" t="s">
        <v>50</v>
      </c>
      <c r="D59" s="70"/>
      <c r="E59" s="56">
        <v>0.03550925925925926</v>
      </c>
      <c r="F59" s="57">
        <f aca="true" t="shared" si="6" ref="F59:F76">(E$9/E59)*100</f>
        <v>54.66101694915253</v>
      </c>
      <c r="G59" s="58">
        <f t="shared" si="5"/>
        <v>69.66101694915253</v>
      </c>
      <c r="H59" s="59">
        <f aca="true" t="shared" si="7" ref="H59:H76">E59-E$9</f>
        <v>0.01609953703703704</v>
      </c>
    </row>
    <row r="60" spans="1:8" ht="12.75">
      <c r="A60" s="47">
        <v>52</v>
      </c>
      <c r="B60" s="69" t="s">
        <v>183</v>
      </c>
      <c r="C60" s="69" t="s">
        <v>43</v>
      </c>
      <c r="D60" s="70"/>
      <c r="E60" s="56">
        <v>0.03553240740740741</v>
      </c>
      <c r="F60" s="57">
        <f t="shared" si="6"/>
        <v>54.62540716612377</v>
      </c>
      <c r="G60" s="58">
        <f t="shared" si="5"/>
        <v>69.62540716612378</v>
      </c>
      <c r="H60" s="59">
        <f t="shared" si="7"/>
        <v>0.016122685185185188</v>
      </c>
    </row>
    <row r="61" spans="1:8" ht="12.75">
      <c r="A61" s="47">
        <v>53</v>
      </c>
      <c r="B61" s="69" t="s">
        <v>31</v>
      </c>
      <c r="C61" s="69" t="s">
        <v>18</v>
      </c>
      <c r="D61" s="70"/>
      <c r="E61" s="56">
        <v>0.03608796296296297</v>
      </c>
      <c r="F61" s="57">
        <f t="shared" si="6"/>
        <v>53.784477228992934</v>
      </c>
      <c r="G61" s="58">
        <f t="shared" si="5"/>
        <v>68.78447722899293</v>
      </c>
      <c r="H61" s="59">
        <f t="shared" si="7"/>
        <v>0.016678240740740747</v>
      </c>
    </row>
    <row r="62" spans="1:8" ht="12.75">
      <c r="A62" s="47">
        <v>54</v>
      </c>
      <c r="B62" s="69" t="s">
        <v>65</v>
      </c>
      <c r="C62" s="69" t="s">
        <v>43</v>
      </c>
      <c r="D62" s="70"/>
      <c r="E62" s="56">
        <v>0.036273148148148145</v>
      </c>
      <c r="F62" s="57">
        <f t="shared" si="6"/>
        <v>53.50989151244416</v>
      </c>
      <c r="G62" s="58">
        <f t="shared" si="5"/>
        <v>68.50989151244417</v>
      </c>
      <c r="H62" s="59">
        <f t="shared" si="7"/>
        <v>0.016863425925925924</v>
      </c>
    </row>
    <row r="63" spans="1:8" ht="12.75">
      <c r="A63" s="47">
        <v>55</v>
      </c>
      <c r="B63" s="69" t="s">
        <v>94</v>
      </c>
      <c r="C63" s="69" t="s">
        <v>36</v>
      </c>
      <c r="D63" s="70"/>
      <c r="E63" s="56">
        <v>0.03685185185185185</v>
      </c>
      <c r="F63" s="57">
        <f t="shared" si="6"/>
        <v>52.66959798994974</v>
      </c>
      <c r="G63" s="58">
        <f t="shared" si="5"/>
        <v>67.66959798994975</v>
      </c>
      <c r="H63" s="59">
        <f t="shared" si="7"/>
        <v>0.01744212962962963</v>
      </c>
    </row>
    <row r="64" spans="1:8" ht="12.75">
      <c r="A64" s="47">
        <v>56</v>
      </c>
      <c r="B64" s="69" t="s">
        <v>182</v>
      </c>
      <c r="C64" s="69" t="s">
        <v>34</v>
      </c>
      <c r="D64" s="70"/>
      <c r="E64" s="56">
        <v>0.037523148148148146</v>
      </c>
      <c r="F64" s="57">
        <f t="shared" si="6"/>
        <v>51.72732880937693</v>
      </c>
      <c r="G64" s="58">
        <f t="shared" si="5"/>
        <v>66.72732880937693</v>
      </c>
      <c r="H64" s="59">
        <f t="shared" si="7"/>
        <v>0.018113425925925925</v>
      </c>
    </row>
    <row r="65" spans="1:8" ht="12.75">
      <c r="A65" s="47">
        <v>57</v>
      </c>
      <c r="B65" s="71" t="s">
        <v>102</v>
      </c>
      <c r="C65" s="71" t="s">
        <v>103</v>
      </c>
      <c r="D65" s="70"/>
      <c r="E65" s="56">
        <v>0.037974537037037036</v>
      </c>
      <c r="F65" s="57">
        <f t="shared" si="6"/>
        <v>51.11246571167327</v>
      </c>
      <c r="G65" s="58">
        <f t="shared" si="5"/>
        <v>66.11246571167328</v>
      </c>
      <c r="H65" s="59">
        <f t="shared" si="7"/>
        <v>0.018564814814814815</v>
      </c>
    </row>
    <row r="66" spans="1:8" ht="12.75">
      <c r="A66" s="47">
        <v>58</v>
      </c>
      <c r="B66" s="69" t="s">
        <v>99</v>
      </c>
      <c r="C66" s="69" t="s">
        <v>62</v>
      </c>
      <c r="D66" s="70"/>
      <c r="E66" s="56">
        <v>0.03802083333333333</v>
      </c>
      <c r="F66" s="57">
        <f t="shared" si="6"/>
        <v>51.05022831050229</v>
      </c>
      <c r="G66" s="58">
        <f t="shared" si="5"/>
        <v>66.05022831050229</v>
      </c>
      <c r="H66" s="59">
        <f t="shared" si="7"/>
        <v>0.01861111111111111</v>
      </c>
    </row>
    <row r="67" spans="1:8" ht="12.75">
      <c r="A67" s="47">
        <v>59</v>
      </c>
      <c r="B67" s="69" t="s">
        <v>23</v>
      </c>
      <c r="C67" s="69" t="s">
        <v>55</v>
      </c>
      <c r="D67" s="70"/>
      <c r="E67" s="56">
        <v>0.03876157407407408</v>
      </c>
      <c r="F67" s="57">
        <f t="shared" si="6"/>
        <v>50.07464914899968</v>
      </c>
      <c r="G67" s="58">
        <f t="shared" si="5"/>
        <v>65.07464914899968</v>
      </c>
      <c r="H67" s="59">
        <f t="shared" si="7"/>
        <v>0.01935185185185186</v>
      </c>
    </row>
    <row r="68" spans="1:8" ht="12.75">
      <c r="A68" s="47">
        <v>60</v>
      </c>
      <c r="B68" s="71" t="s">
        <v>189</v>
      </c>
      <c r="C68" s="71" t="s">
        <v>190</v>
      </c>
      <c r="D68" s="70"/>
      <c r="E68" s="56">
        <v>0.040625</v>
      </c>
      <c r="F68" s="57">
        <f t="shared" si="6"/>
        <v>47.77777777777777</v>
      </c>
      <c r="G68" s="58">
        <f t="shared" si="5"/>
        <v>62.77777777777777</v>
      </c>
      <c r="H68" s="59">
        <f t="shared" si="7"/>
        <v>0.02121527777777778</v>
      </c>
    </row>
    <row r="69" spans="1:8" ht="12.75">
      <c r="A69" s="47">
        <v>61</v>
      </c>
      <c r="B69" s="71" t="s">
        <v>75</v>
      </c>
      <c r="C69" s="71" t="s">
        <v>40</v>
      </c>
      <c r="D69" s="74"/>
      <c r="E69" s="56">
        <v>0.04217592592592592</v>
      </c>
      <c r="F69" s="57">
        <f t="shared" si="6"/>
        <v>46.02085620197585</v>
      </c>
      <c r="G69" s="58">
        <f t="shared" si="5"/>
        <v>61.02085620197585</v>
      </c>
      <c r="H69" s="59">
        <f t="shared" si="7"/>
        <v>0.0227662037037037</v>
      </c>
    </row>
    <row r="70" spans="1:8" ht="12.75">
      <c r="A70" s="47">
        <v>62</v>
      </c>
      <c r="B70" s="69" t="s">
        <v>105</v>
      </c>
      <c r="C70" s="69" t="s">
        <v>43</v>
      </c>
      <c r="D70" s="70"/>
      <c r="E70" s="56">
        <v>0.04241898148148148</v>
      </c>
      <c r="F70" s="57">
        <f t="shared" si="6"/>
        <v>45.75716234652114</v>
      </c>
      <c r="G70" s="58">
        <f t="shared" si="5"/>
        <v>60.75716234652114</v>
      </c>
      <c r="H70" s="59">
        <f t="shared" si="7"/>
        <v>0.02300925925925926</v>
      </c>
    </row>
    <row r="71" spans="1:8" ht="12.75">
      <c r="A71" s="47">
        <v>63</v>
      </c>
      <c r="B71" s="69" t="s">
        <v>116</v>
      </c>
      <c r="C71" s="69" t="s">
        <v>117</v>
      </c>
      <c r="D71" s="70"/>
      <c r="E71" s="56">
        <v>0.04413194444444444</v>
      </c>
      <c r="F71" s="57">
        <f t="shared" si="6"/>
        <v>43.98111723052715</v>
      </c>
      <c r="G71" s="58">
        <f t="shared" si="5"/>
        <v>58.98111723052715</v>
      </c>
      <c r="H71" s="59">
        <f t="shared" si="7"/>
        <v>0.02472222222222222</v>
      </c>
    </row>
    <row r="72" spans="1:8" ht="12.75">
      <c r="A72" s="47">
        <v>64</v>
      </c>
      <c r="B72" s="69" t="s">
        <v>76</v>
      </c>
      <c r="C72" s="69" t="s">
        <v>77</v>
      </c>
      <c r="D72" s="70"/>
      <c r="E72" s="56">
        <v>0.044270833333333336</v>
      </c>
      <c r="F72" s="57">
        <f t="shared" si="6"/>
        <v>43.843137254901954</v>
      </c>
      <c r="G72" s="58">
        <f t="shared" si="5"/>
        <v>58.843137254901954</v>
      </c>
      <c r="H72" s="59">
        <f t="shared" si="7"/>
        <v>0.024861111111111115</v>
      </c>
    </row>
    <row r="73" spans="1:8" ht="12.75">
      <c r="A73" s="47">
        <v>65</v>
      </c>
      <c r="B73" s="69" t="s">
        <v>73</v>
      </c>
      <c r="C73" s="69" t="s">
        <v>43</v>
      </c>
      <c r="D73" s="74"/>
      <c r="E73" s="56">
        <v>0.045509259259259256</v>
      </c>
      <c r="F73" s="57">
        <f t="shared" si="6"/>
        <v>42.65005086469989</v>
      </c>
      <c r="G73" s="58">
        <f>F73+F$4</f>
        <v>57.65005086469989</v>
      </c>
      <c r="H73" s="59">
        <f t="shared" si="7"/>
        <v>0.026099537037037036</v>
      </c>
    </row>
    <row r="74" spans="1:8" ht="12.75">
      <c r="A74" s="47">
        <v>66</v>
      </c>
      <c r="B74" s="71" t="s">
        <v>68</v>
      </c>
      <c r="C74" s="71" t="s">
        <v>69</v>
      </c>
      <c r="D74" s="70"/>
      <c r="E74" s="56">
        <v>0.04642361111111112</v>
      </c>
      <c r="F74" s="57">
        <f t="shared" si="6"/>
        <v>41.81002243829468</v>
      </c>
      <c r="G74" s="58">
        <f>F74+F$4</f>
        <v>56.81002243829468</v>
      </c>
      <c r="H74" s="59">
        <f t="shared" si="7"/>
        <v>0.027013888888888896</v>
      </c>
    </row>
    <row r="75" spans="1:8" ht="12.75">
      <c r="A75" s="47">
        <v>67</v>
      </c>
      <c r="B75" s="69" t="s">
        <v>23</v>
      </c>
      <c r="C75" s="69" t="s">
        <v>61</v>
      </c>
      <c r="D75" s="70"/>
      <c r="E75" s="56">
        <v>0.050740740740740746</v>
      </c>
      <c r="F75" s="57">
        <f t="shared" si="6"/>
        <v>38.25273722627737</v>
      </c>
      <c r="G75" s="58">
        <f>F75+F$4</f>
        <v>53.25273722627737</v>
      </c>
      <c r="H75" s="59">
        <f t="shared" si="7"/>
        <v>0.03133101851851852</v>
      </c>
    </row>
    <row r="76" spans="1:8" ht="12.75">
      <c r="A76" s="47">
        <v>68</v>
      </c>
      <c r="B76" s="69" t="s">
        <v>114</v>
      </c>
      <c r="C76" s="69" t="s">
        <v>43</v>
      </c>
      <c r="D76" s="70"/>
      <c r="E76" s="56">
        <v>0.051875</v>
      </c>
      <c r="F76" s="57">
        <f t="shared" si="6"/>
        <v>37.41633199464525</v>
      </c>
      <c r="G76" s="58">
        <f>F76+F$4</f>
        <v>52.41633199464525</v>
      </c>
      <c r="H76" s="59">
        <f t="shared" si="7"/>
        <v>0.03246527777777777</v>
      </c>
    </row>
    <row r="77" spans="1:8" ht="12.75">
      <c r="A77" s="47">
        <v>69</v>
      </c>
      <c r="B77" s="69" t="s">
        <v>135</v>
      </c>
      <c r="C77" s="69" t="s">
        <v>24</v>
      </c>
      <c r="D77" s="70"/>
      <c r="E77" s="75" t="s">
        <v>360</v>
      </c>
      <c r="F77" s="57"/>
      <c r="G77" s="58"/>
      <c r="H77" s="59"/>
    </row>
    <row r="78" spans="1:8" ht="12.75">
      <c r="A78" s="47">
        <v>70</v>
      </c>
      <c r="B78" s="69" t="s">
        <v>337</v>
      </c>
      <c r="C78" s="69" t="s">
        <v>113</v>
      </c>
      <c r="D78" s="70"/>
      <c r="E78" s="75" t="s">
        <v>360</v>
      </c>
      <c r="F78" s="57"/>
      <c r="G78" s="58"/>
      <c r="H78" s="59"/>
    </row>
    <row r="79" spans="1:8" ht="12.75">
      <c r="A79" s="47">
        <v>71</v>
      </c>
      <c r="B79" s="69" t="s">
        <v>161</v>
      </c>
      <c r="C79" s="69" t="s">
        <v>20</v>
      </c>
      <c r="D79" s="70"/>
      <c r="E79" s="75" t="s">
        <v>360</v>
      </c>
      <c r="F79" s="57"/>
      <c r="G79" s="58"/>
      <c r="H79" s="59"/>
    </row>
    <row r="80" spans="1:8" ht="12.75">
      <c r="A80" s="76">
        <v>72</v>
      </c>
      <c r="B80" s="77" t="s">
        <v>168</v>
      </c>
      <c r="C80" s="77" t="s">
        <v>32</v>
      </c>
      <c r="D80" s="78"/>
      <c r="E80" s="79" t="s">
        <v>360</v>
      </c>
      <c r="F80" s="64"/>
      <c r="G80" s="65"/>
      <c r="H80" s="66"/>
    </row>
  </sheetData>
  <mergeCells count="7">
    <mergeCell ref="A6:B6"/>
    <mergeCell ref="C6:H6"/>
    <mergeCell ref="A7:B7"/>
    <mergeCell ref="A1:H1"/>
    <mergeCell ref="A3:B3"/>
    <mergeCell ref="A4:B4"/>
    <mergeCell ref="A5:B5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zoomScale="130" zoomScaleNormal="13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5.875" style="0" customWidth="1"/>
    <col min="3" max="3" width="10.75390625" style="0" customWidth="1"/>
    <col min="4" max="4" width="6.25390625" style="0" customWidth="1"/>
    <col min="5" max="5" width="8.875" style="0" customWidth="1"/>
    <col min="6" max="6" width="7.25390625" style="0" customWidth="1"/>
    <col min="7" max="7" width="9.75390625" style="0" customWidth="1"/>
    <col min="8" max="8" width="6.75390625" style="0" customWidth="1"/>
  </cols>
  <sheetData>
    <row r="1" spans="1:8" ht="27">
      <c r="A1" s="363" t="s">
        <v>361</v>
      </c>
      <c r="B1" s="363"/>
      <c r="C1" s="363"/>
      <c r="D1" s="363"/>
      <c r="E1" s="363"/>
      <c r="F1" s="363"/>
      <c r="G1" s="363"/>
      <c r="H1" s="363"/>
    </row>
    <row r="3" spans="1:6" ht="12.75">
      <c r="A3" s="364"/>
      <c r="B3" s="364"/>
      <c r="C3" s="35"/>
      <c r="D3" s="35"/>
      <c r="F3" s="36" t="s">
        <v>339</v>
      </c>
    </row>
    <row r="4" spans="1:6" ht="12.75">
      <c r="A4" s="361" t="s">
        <v>340</v>
      </c>
      <c r="B4" s="361"/>
      <c r="C4" s="37" t="s">
        <v>362</v>
      </c>
      <c r="D4" s="37"/>
      <c r="F4" s="36">
        <v>5</v>
      </c>
    </row>
    <row r="5" spans="1:4" ht="12.75">
      <c r="A5" s="361" t="s">
        <v>342</v>
      </c>
      <c r="B5" s="361"/>
      <c r="C5" s="38">
        <v>39110</v>
      </c>
      <c r="D5" s="38"/>
    </row>
    <row r="6" spans="1:8" ht="12.75">
      <c r="A6" s="361" t="s">
        <v>343</v>
      </c>
      <c r="B6" s="361"/>
      <c r="C6" s="362" t="s">
        <v>363</v>
      </c>
      <c r="D6" s="362"/>
      <c r="E6" s="362"/>
      <c r="F6" s="362"/>
      <c r="G6" s="362"/>
      <c r="H6" s="362"/>
    </row>
    <row r="7" spans="1:4" ht="12.75">
      <c r="A7" s="361" t="s">
        <v>345</v>
      </c>
      <c r="B7" s="361"/>
      <c r="C7" s="39">
        <f>COUNTA(B9:B121)</f>
        <v>108</v>
      </c>
      <c r="D7" s="39"/>
    </row>
    <row r="8" spans="1:8" ht="12.75">
      <c r="A8" s="40" t="s">
        <v>346</v>
      </c>
      <c r="B8" s="41" t="s">
        <v>347</v>
      </c>
      <c r="C8" s="41" t="s">
        <v>348</v>
      </c>
      <c r="D8" s="42" t="s">
        <v>6</v>
      </c>
      <c r="E8" s="43" t="s">
        <v>349</v>
      </c>
      <c r="F8" s="44" t="s">
        <v>350</v>
      </c>
      <c r="G8" s="45" t="s">
        <v>351</v>
      </c>
      <c r="H8" s="46" t="s">
        <v>4</v>
      </c>
    </row>
    <row r="9" spans="1:8" ht="12.75">
      <c r="A9" s="80">
        <v>1</v>
      </c>
      <c r="B9" s="48" t="s">
        <v>97</v>
      </c>
      <c r="C9" s="48" t="s">
        <v>91</v>
      </c>
      <c r="D9" s="81"/>
      <c r="E9" s="82">
        <v>0.0019444444444444442</v>
      </c>
      <c r="F9" s="51">
        <f aca="true" t="shared" si="0" ref="F9:F40">(E$9/E9)*100</f>
        <v>100</v>
      </c>
      <c r="G9" s="52">
        <f aca="true" t="shared" si="1" ref="G9:G40">F9+F$4</f>
        <v>105</v>
      </c>
      <c r="H9" s="83"/>
    </row>
    <row r="10" spans="1:8" ht="12.75">
      <c r="A10" s="80">
        <v>2</v>
      </c>
      <c r="B10" s="54" t="s">
        <v>15</v>
      </c>
      <c r="C10" s="54" t="s">
        <v>16</v>
      </c>
      <c r="D10" s="84"/>
      <c r="E10" s="85">
        <v>0.001967592592592593</v>
      </c>
      <c r="F10" s="57">
        <f t="shared" si="0"/>
        <v>98.82352941176468</v>
      </c>
      <c r="G10" s="58">
        <f t="shared" si="1"/>
        <v>103.82352941176468</v>
      </c>
      <c r="H10" s="86">
        <f aca="true" t="shared" si="2" ref="H10:H41">E10-E$9</f>
        <v>2.314814814814866E-05</v>
      </c>
    </row>
    <row r="11" spans="1:8" ht="12.75">
      <c r="A11" s="80">
        <v>3</v>
      </c>
      <c r="B11" s="54" t="s">
        <v>211</v>
      </c>
      <c r="C11" s="54" t="s">
        <v>43</v>
      </c>
      <c r="D11" s="84"/>
      <c r="E11" s="85">
        <v>0.0020601851851851853</v>
      </c>
      <c r="F11" s="57">
        <f t="shared" si="0"/>
        <v>94.3820224719101</v>
      </c>
      <c r="G11" s="58">
        <f t="shared" si="1"/>
        <v>99.3820224719101</v>
      </c>
      <c r="H11" s="86">
        <f t="shared" si="2"/>
        <v>0.00011574074074074112</v>
      </c>
    </row>
    <row r="12" spans="1:8" ht="12.75">
      <c r="A12" s="80">
        <v>4</v>
      </c>
      <c r="B12" s="54" t="s">
        <v>29</v>
      </c>
      <c r="C12" s="54" t="s">
        <v>30</v>
      </c>
      <c r="D12" s="84"/>
      <c r="E12" s="85">
        <v>0.0021296296296296298</v>
      </c>
      <c r="F12" s="57">
        <f t="shared" si="0"/>
        <v>91.30434782608694</v>
      </c>
      <c r="G12" s="58">
        <f t="shared" si="1"/>
        <v>96.30434782608694</v>
      </c>
      <c r="H12" s="86">
        <f t="shared" si="2"/>
        <v>0.00018518518518518558</v>
      </c>
    </row>
    <row r="13" spans="1:8" ht="12.75">
      <c r="A13" s="80">
        <v>5</v>
      </c>
      <c r="B13" s="54" t="s">
        <v>229</v>
      </c>
      <c r="C13" s="54" t="s">
        <v>43</v>
      </c>
      <c r="D13" s="84"/>
      <c r="E13" s="85">
        <v>0.0021527777777777778</v>
      </c>
      <c r="F13" s="57">
        <f t="shared" si="0"/>
        <v>90.32258064516128</v>
      </c>
      <c r="G13" s="58">
        <f t="shared" si="1"/>
        <v>95.32258064516128</v>
      </c>
      <c r="H13" s="86">
        <f t="shared" si="2"/>
        <v>0.0002083333333333336</v>
      </c>
    </row>
    <row r="14" spans="1:8" ht="12.75">
      <c r="A14" s="80">
        <v>6</v>
      </c>
      <c r="B14" s="54" t="s">
        <v>17</v>
      </c>
      <c r="C14" s="54" t="s">
        <v>18</v>
      </c>
      <c r="D14" s="84"/>
      <c r="E14" s="85">
        <v>0.0021759259259259258</v>
      </c>
      <c r="F14" s="57">
        <f t="shared" si="0"/>
        <v>89.36170212765957</v>
      </c>
      <c r="G14" s="58">
        <f t="shared" si="1"/>
        <v>94.36170212765957</v>
      </c>
      <c r="H14" s="86">
        <f t="shared" si="2"/>
        <v>0.0002314814814814816</v>
      </c>
    </row>
    <row r="15" spans="1:8" ht="12.75">
      <c r="A15" s="80">
        <v>7</v>
      </c>
      <c r="B15" s="54" t="s">
        <v>236</v>
      </c>
      <c r="C15" s="54" t="s">
        <v>237</v>
      </c>
      <c r="D15" s="84"/>
      <c r="E15" s="85">
        <v>0.0021759259259259258</v>
      </c>
      <c r="F15" s="57">
        <f t="shared" si="0"/>
        <v>89.36170212765957</v>
      </c>
      <c r="G15" s="58">
        <f t="shared" si="1"/>
        <v>94.36170212765957</v>
      </c>
      <c r="H15" s="86">
        <f t="shared" si="2"/>
        <v>0.0002314814814814816</v>
      </c>
    </row>
    <row r="16" spans="1:8" ht="12.75">
      <c r="A16" s="80">
        <v>8</v>
      </c>
      <c r="B16" s="54" t="s">
        <v>90</v>
      </c>
      <c r="C16" s="54" t="s">
        <v>91</v>
      </c>
      <c r="D16" s="84"/>
      <c r="E16" s="85">
        <v>0.0021875</v>
      </c>
      <c r="F16" s="57">
        <f t="shared" si="0"/>
        <v>88.88888888888887</v>
      </c>
      <c r="G16" s="58">
        <f t="shared" si="1"/>
        <v>93.88888888888887</v>
      </c>
      <c r="H16" s="86">
        <f t="shared" si="2"/>
        <v>0.00024305555555555604</v>
      </c>
    </row>
    <row r="17" spans="1:8" ht="12.75">
      <c r="A17" s="80">
        <v>9</v>
      </c>
      <c r="B17" s="54" t="s">
        <v>81</v>
      </c>
      <c r="C17" s="54" t="s">
        <v>61</v>
      </c>
      <c r="D17" s="84"/>
      <c r="E17" s="85">
        <v>0.0021875</v>
      </c>
      <c r="F17" s="57">
        <f t="shared" si="0"/>
        <v>88.88888888888887</v>
      </c>
      <c r="G17" s="58">
        <f t="shared" si="1"/>
        <v>93.88888888888887</v>
      </c>
      <c r="H17" s="86">
        <f t="shared" si="2"/>
        <v>0.00024305555555555604</v>
      </c>
    </row>
    <row r="18" spans="1:8" ht="12.75">
      <c r="A18" s="80">
        <v>10</v>
      </c>
      <c r="B18" s="54" t="s">
        <v>83</v>
      </c>
      <c r="C18" s="54" t="s">
        <v>84</v>
      </c>
      <c r="D18" s="84"/>
      <c r="E18" s="85">
        <v>0.002199074074074074</v>
      </c>
      <c r="F18" s="57">
        <f t="shared" si="0"/>
        <v>88.42105263157893</v>
      </c>
      <c r="G18" s="58">
        <f t="shared" si="1"/>
        <v>93.42105263157893</v>
      </c>
      <c r="H18" s="86">
        <f t="shared" si="2"/>
        <v>0.00025462962962963004</v>
      </c>
    </row>
    <row r="19" spans="1:8" ht="12.75">
      <c r="A19" s="80">
        <v>11</v>
      </c>
      <c r="B19" s="54" t="s">
        <v>247</v>
      </c>
      <c r="C19" s="54" t="s">
        <v>171</v>
      </c>
      <c r="D19" s="84"/>
      <c r="E19" s="85">
        <v>0.0022453703703703702</v>
      </c>
      <c r="F19" s="57">
        <f t="shared" si="0"/>
        <v>86.59793814432989</v>
      </c>
      <c r="G19" s="58">
        <f t="shared" si="1"/>
        <v>91.59793814432989</v>
      </c>
      <c r="H19" s="86">
        <f t="shared" si="2"/>
        <v>0.00030092592592592606</v>
      </c>
    </row>
    <row r="20" spans="1:8" ht="12.75">
      <c r="A20" s="87">
        <v>12</v>
      </c>
      <c r="B20" s="61" t="s">
        <v>35</v>
      </c>
      <c r="C20" s="61" t="s">
        <v>174</v>
      </c>
      <c r="D20" s="88"/>
      <c r="E20" s="89">
        <v>0.0022569444444444447</v>
      </c>
      <c r="F20" s="64">
        <f t="shared" si="0"/>
        <v>86.15384615384613</v>
      </c>
      <c r="G20" s="65">
        <f t="shared" si="1"/>
        <v>91.15384615384613</v>
      </c>
      <c r="H20" s="90">
        <f t="shared" si="2"/>
        <v>0.0003125000000000005</v>
      </c>
    </row>
    <row r="21" spans="1:8" ht="12.75">
      <c r="A21" s="80">
        <v>13</v>
      </c>
      <c r="B21" s="67" t="s">
        <v>255</v>
      </c>
      <c r="C21" s="67" t="s">
        <v>256</v>
      </c>
      <c r="D21" s="81"/>
      <c r="E21" s="82">
        <v>0.002361111111111111</v>
      </c>
      <c r="F21" s="51">
        <f t="shared" si="0"/>
        <v>82.35294117647058</v>
      </c>
      <c r="G21" s="52">
        <f t="shared" si="1"/>
        <v>87.35294117647058</v>
      </c>
      <c r="H21" s="91">
        <f t="shared" si="2"/>
        <v>0.00041666666666666696</v>
      </c>
    </row>
    <row r="22" spans="1:8" ht="12.75">
      <c r="A22" s="80">
        <v>14</v>
      </c>
      <c r="B22" s="69" t="s">
        <v>257</v>
      </c>
      <c r="C22" s="69" t="s">
        <v>125</v>
      </c>
      <c r="D22" s="84"/>
      <c r="E22" s="85">
        <v>0.002372685185185185</v>
      </c>
      <c r="F22" s="57">
        <f t="shared" si="0"/>
        <v>81.95121951219512</v>
      </c>
      <c r="G22" s="58">
        <f t="shared" si="1"/>
        <v>86.95121951219512</v>
      </c>
      <c r="H22" s="86">
        <f t="shared" si="2"/>
        <v>0.00042824074074074097</v>
      </c>
    </row>
    <row r="23" spans="1:8" ht="12.75">
      <c r="A23" s="80">
        <v>15</v>
      </c>
      <c r="B23" s="69" t="s">
        <v>19</v>
      </c>
      <c r="C23" s="69" t="s">
        <v>20</v>
      </c>
      <c r="D23" s="84"/>
      <c r="E23" s="85">
        <v>0.002384259259259259</v>
      </c>
      <c r="F23" s="57">
        <f t="shared" si="0"/>
        <v>81.55339805825243</v>
      </c>
      <c r="G23" s="58">
        <f t="shared" si="1"/>
        <v>86.55339805825243</v>
      </c>
      <c r="H23" s="86">
        <f t="shared" si="2"/>
        <v>0.00043981481481481497</v>
      </c>
    </row>
    <row r="24" spans="1:8" ht="12.75">
      <c r="A24" s="80">
        <v>16</v>
      </c>
      <c r="B24" s="71" t="s">
        <v>265</v>
      </c>
      <c r="C24" s="71" t="s">
        <v>266</v>
      </c>
      <c r="D24" s="84"/>
      <c r="E24" s="85">
        <v>0.0024421296296296296</v>
      </c>
      <c r="F24" s="57">
        <f t="shared" si="0"/>
        <v>79.62085308056871</v>
      </c>
      <c r="G24" s="58">
        <f t="shared" si="1"/>
        <v>84.62085308056871</v>
      </c>
      <c r="H24" s="86">
        <f t="shared" si="2"/>
        <v>0.0004976851851851854</v>
      </c>
    </row>
    <row r="25" spans="1:8" ht="12.75">
      <c r="A25" s="80">
        <v>17</v>
      </c>
      <c r="B25" s="71" t="s">
        <v>86</v>
      </c>
      <c r="C25" s="71" t="s">
        <v>87</v>
      </c>
      <c r="D25" s="84"/>
      <c r="E25" s="85">
        <v>0.0024537037037037036</v>
      </c>
      <c r="F25" s="57">
        <f t="shared" si="0"/>
        <v>79.24528301886792</v>
      </c>
      <c r="G25" s="58">
        <f t="shared" si="1"/>
        <v>84.24528301886792</v>
      </c>
      <c r="H25" s="86">
        <f t="shared" si="2"/>
        <v>0.0005092592592592594</v>
      </c>
    </row>
    <row r="26" spans="1:8" ht="12.75">
      <c r="A26" s="80">
        <v>18</v>
      </c>
      <c r="B26" s="71" t="s">
        <v>39</v>
      </c>
      <c r="C26" s="71" t="s">
        <v>40</v>
      </c>
      <c r="D26" s="84"/>
      <c r="E26" s="85">
        <v>0.0024537037037037036</v>
      </c>
      <c r="F26" s="57">
        <f t="shared" si="0"/>
        <v>79.24528301886792</v>
      </c>
      <c r="G26" s="58">
        <f t="shared" si="1"/>
        <v>84.24528301886792</v>
      </c>
      <c r="H26" s="86">
        <f t="shared" si="2"/>
        <v>0.0005092592592592594</v>
      </c>
    </row>
    <row r="27" spans="1:8" ht="12.75">
      <c r="A27" s="80">
        <v>19</v>
      </c>
      <c r="B27" s="69" t="s">
        <v>123</v>
      </c>
      <c r="C27" s="69" t="s">
        <v>34</v>
      </c>
      <c r="D27" s="84"/>
      <c r="E27" s="85">
        <v>0.0024537037037037036</v>
      </c>
      <c r="F27" s="57">
        <f t="shared" si="0"/>
        <v>79.24528301886792</v>
      </c>
      <c r="G27" s="58">
        <f t="shared" si="1"/>
        <v>84.24528301886792</v>
      </c>
      <c r="H27" s="86">
        <f t="shared" si="2"/>
        <v>0.0005092592592592594</v>
      </c>
    </row>
    <row r="28" spans="1:8" ht="12.75">
      <c r="A28" s="80">
        <v>20</v>
      </c>
      <c r="B28" s="69" t="s">
        <v>21</v>
      </c>
      <c r="C28" s="69" t="s">
        <v>22</v>
      </c>
      <c r="D28" s="84"/>
      <c r="E28" s="85">
        <v>0.0024768518518518516</v>
      </c>
      <c r="F28" s="57">
        <f t="shared" si="0"/>
        <v>78.50467289719626</v>
      </c>
      <c r="G28" s="58">
        <f t="shared" si="1"/>
        <v>83.50467289719626</v>
      </c>
      <c r="H28" s="86">
        <f t="shared" si="2"/>
        <v>0.0005324074074074074</v>
      </c>
    </row>
    <row r="29" spans="1:8" ht="12.75">
      <c r="A29" s="80">
        <v>21</v>
      </c>
      <c r="B29" s="69" t="s">
        <v>268</v>
      </c>
      <c r="C29" s="69" t="s">
        <v>34</v>
      </c>
      <c r="D29" s="84"/>
      <c r="E29" s="85">
        <v>0.002488425925925926</v>
      </c>
      <c r="F29" s="57">
        <f t="shared" si="0"/>
        <v>78.13953488372091</v>
      </c>
      <c r="G29" s="58">
        <f t="shared" si="1"/>
        <v>83.13953488372091</v>
      </c>
      <c r="H29" s="86">
        <f t="shared" si="2"/>
        <v>0.0005439814814814819</v>
      </c>
    </row>
    <row r="30" spans="1:8" ht="12.75">
      <c r="A30" s="80">
        <v>22</v>
      </c>
      <c r="B30" s="69" t="s">
        <v>115</v>
      </c>
      <c r="C30" s="69" t="s">
        <v>18</v>
      </c>
      <c r="D30" s="84"/>
      <c r="E30" s="85">
        <v>0.002511574074074074</v>
      </c>
      <c r="F30" s="57">
        <f t="shared" si="0"/>
        <v>77.41935483870967</v>
      </c>
      <c r="G30" s="58">
        <f t="shared" si="1"/>
        <v>82.41935483870967</v>
      </c>
      <c r="H30" s="86">
        <f t="shared" si="2"/>
        <v>0.0005671296296296299</v>
      </c>
    </row>
    <row r="31" spans="1:8" ht="12.75">
      <c r="A31" s="80">
        <v>23</v>
      </c>
      <c r="B31" s="71" t="s">
        <v>44</v>
      </c>
      <c r="C31" s="71" t="s">
        <v>45</v>
      </c>
      <c r="D31" s="84"/>
      <c r="E31" s="85">
        <v>0.002534722222222222</v>
      </c>
      <c r="F31" s="57">
        <f t="shared" si="0"/>
        <v>76.71232876712328</v>
      </c>
      <c r="G31" s="58">
        <f t="shared" si="1"/>
        <v>81.71232876712328</v>
      </c>
      <c r="H31" s="86">
        <f t="shared" si="2"/>
        <v>0.0005902777777777779</v>
      </c>
    </row>
    <row r="32" spans="1:8" ht="12.75">
      <c r="A32" s="80">
        <v>24</v>
      </c>
      <c r="B32" s="69" t="s">
        <v>162</v>
      </c>
      <c r="C32" s="69" t="s">
        <v>22</v>
      </c>
      <c r="D32" s="84"/>
      <c r="E32" s="85">
        <v>0.002546296296296296</v>
      </c>
      <c r="F32" s="57">
        <f t="shared" si="0"/>
        <v>76.36363636363636</v>
      </c>
      <c r="G32" s="58">
        <f t="shared" si="1"/>
        <v>81.36363636363636</v>
      </c>
      <c r="H32" s="86">
        <f t="shared" si="2"/>
        <v>0.0006018518518518519</v>
      </c>
    </row>
    <row r="33" spans="1:8" ht="12.75">
      <c r="A33" s="80">
        <v>25</v>
      </c>
      <c r="B33" s="69" t="s">
        <v>27</v>
      </c>
      <c r="C33" s="69" t="s">
        <v>28</v>
      </c>
      <c r="D33" s="84"/>
      <c r="E33" s="85">
        <v>0.0025694444444444445</v>
      </c>
      <c r="F33" s="57">
        <f t="shared" si="0"/>
        <v>75.67567567567566</v>
      </c>
      <c r="G33" s="58">
        <f t="shared" si="1"/>
        <v>80.67567567567566</v>
      </c>
      <c r="H33" s="86">
        <f t="shared" si="2"/>
        <v>0.0006250000000000003</v>
      </c>
    </row>
    <row r="34" spans="1:8" ht="12.75">
      <c r="A34" s="80">
        <v>26</v>
      </c>
      <c r="B34" s="71" t="s">
        <v>276</v>
      </c>
      <c r="C34" s="71" t="s">
        <v>101</v>
      </c>
      <c r="D34" s="84"/>
      <c r="E34" s="85">
        <v>0.0025810185185185185</v>
      </c>
      <c r="F34" s="57">
        <f t="shared" si="0"/>
        <v>75.33632286995514</v>
      </c>
      <c r="G34" s="58">
        <f t="shared" si="1"/>
        <v>80.33632286995514</v>
      </c>
      <c r="H34" s="86">
        <f t="shared" si="2"/>
        <v>0.0006365740740740743</v>
      </c>
    </row>
    <row r="35" spans="1:8" ht="12.75">
      <c r="A35" s="80">
        <v>27</v>
      </c>
      <c r="B35" s="69" t="s">
        <v>284</v>
      </c>
      <c r="C35" s="69" t="s">
        <v>16</v>
      </c>
      <c r="D35" s="84"/>
      <c r="E35" s="85">
        <v>0.002685185185185185</v>
      </c>
      <c r="F35" s="57">
        <f t="shared" si="0"/>
        <v>72.41379310344827</v>
      </c>
      <c r="G35" s="58">
        <f t="shared" si="1"/>
        <v>77.41379310344827</v>
      </c>
      <c r="H35" s="86">
        <f t="shared" si="2"/>
        <v>0.0007407407407407408</v>
      </c>
    </row>
    <row r="36" spans="1:8" ht="12.75">
      <c r="A36" s="80">
        <v>28</v>
      </c>
      <c r="B36" s="69" t="s">
        <v>25</v>
      </c>
      <c r="C36" s="69" t="s">
        <v>26</v>
      </c>
      <c r="D36" s="84"/>
      <c r="E36" s="85">
        <v>0.002685185185185185</v>
      </c>
      <c r="F36" s="57">
        <f t="shared" si="0"/>
        <v>72.41379310344827</v>
      </c>
      <c r="G36" s="58">
        <f t="shared" si="1"/>
        <v>77.41379310344827</v>
      </c>
      <c r="H36" s="86">
        <f t="shared" si="2"/>
        <v>0.0007407407407407408</v>
      </c>
    </row>
    <row r="37" spans="1:8" ht="12.75">
      <c r="A37" s="80">
        <v>29</v>
      </c>
      <c r="B37" s="69" t="s">
        <v>80</v>
      </c>
      <c r="C37" s="69" t="s">
        <v>16</v>
      </c>
      <c r="D37" s="84"/>
      <c r="E37" s="85">
        <v>0.0027083333333333334</v>
      </c>
      <c r="F37" s="57">
        <f t="shared" si="0"/>
        <v>71.79487179487178</v>
      </c>
      <c r="G37" s="58">
        <f t="shared" si="1"/>
        <v>76.79487179487178</v>
      </c>
      <c r="H37" s="86">
        <f t="shared" si="2"/>
        <v>0.0007638888888888893</v>
      </c>
    </row>
    <row r="38" spans="1:8" ht="12.75">
      <c r="A38" s="80">
        <v>30</v>
      </c>
      <c r="B38" s="69" t="s">
        <v>160</v>
      </c>
      <c r="C38" s="69" t="s">
        <v>43</v>
      </c>
      <c r="D38" s="84"/>
      <c r="E38" s="85">
        <v>0.002731481481481482</v>
      </c>
      <c r="F38" s="57">
        <f t="shared" si="0"/>
        <v>71.18644067796608</v>
      </c>
      <c r="G38" s="58">
        <f t="shared" si="1"/>
        <v>76.18644067796608</v>
      </c>
      <c r="H38" s="86">
        <f t="shared" si="2"/>
        <v>0.0007870370370370377</v>
      </c>
    </row>
    <row r="39" spans="1:8" ht="12.75">
      <c r="A39" s="80">
        <v>31</v>
      </c>
      <c r="B39" s="69" t="s">
        <v>42</v>
      </c>
      <c r="C39" s="69" t="s">
        <v>43</v>
      </c>
      <c r="D39" s="84"/>
      <c r="E39" s="85">
        <v>0.002731481481481482</v>
      </c>
      <c r="F39" s="57">
        <f t="shared" si="0"/>
        <v>71.18644067796608</v>
      </c>
      <c r="G39" s="58">
        <f t="shared" si="1"/>
        <v>76.18644067796608</v>
      </c>
      <c r="H39" s="86">
        <f t="shared" si="2"/>
        <v>0.0007870370370370377</v>
      </c>
    </row>
    <row r="40" spans="1:8" ht="12.75">
      <c r="A40" s="80">
        <v>32</v>
      </c>
      <c r="B40" s="69" t="s">
        <v>35</v>
      </c>
      <c r="C40" s="69" t="s">
        <v>36</v>
      </c>
      <c r="D40" s="84"/>
      <c r="E40" s="85">
        <v>0.002731481481481482</v>
      </c>
      <c r="F40" s="57">
        <f t="shared" si="0"/>
        <v>71.18644067796608</v>
      </c>
      <c r="G40" s="58">
        <f t="shared" si="1"/>
        <v>76.18644067796608</v>
      </c>
      <c r="H40" s="86">
        <f t="shared" si="2"/>
        <v>0.0007870370370370377</v>
      </c>
    </row>
    <row r="41" spans="1:8" ht="12.75">
      <c r="A41" s="80">
        <v>33</v>
      </c>
      <c r="B41" s="69" t="s">
        <v>37</v>
      </c>
      <c r="C41" s="69" t="s">
        <v>38</v>
      </c>
      <c r="D41" s="84"/>
      <c r="E41" s="85">
        <v>0.002800925925925926</v>
      </c>
      <c r="F41" s="57">
        <f aca="true" t="shared" si="3" ref="F41:F72">(E$9/E41)*100</f>
        <v>69.42148760330578</v>
      </c>
      <c r="G41" s="58">
        <f aca="true" t="shared" si="4" ref="G41:G72">F41+F$4</f>
        <v>74.42148760330578</v>
      </c>
      <c r="H41" s="86">
        <f t="shared" si="2"/>
        <v>0.0008564814814814817</v>
      </c>
    </row>
    <row r="42" spans="1:8" ht="12.75">
      <c r="A42" s="80">
        <v>34</v>
      </c>
      <c r="B42" s="69" t="s">
        <v>23</v>
      </c>
      <c r="C42" s="69" t="s">
        <v>24</v>
      </c>
      <c r="D42" s="84"/>
      <c r="E42" s="85">
        <v>0.002824074074074074</v>
      </c>
      <c r="F42" s="57">
        <f t="shared" si="3"/>
        <v>68.85245901639344</v>
      </c>
      <c r="G42" s="58">
        <f t="shared" si="4"/>
        <v>73.85245901639344</v>
      </c>
      <c r="H42" s="86">
        <f aca="true" t="shared" si="5" ref="H42:H73">E42-E$9</f>
        <v>0.0008796296296296297</v>
      </c>
    </row>
    <row r="43" spans="1:8" ht="12.75">
      <c r="A43" s="80">
        <v>35</v>
      </c>
      <c r="B43" s="69" t="s">
        <v>48</v>
      </c>
      <c r="C43" s="69" t="s">
        <v>36</v>
      </c>
      <c r="D43" s="84"/>
      <c r="E43" s="85">
        <v>0.002835648148148148</v>
      </c>
      <c r="F43" s="57">
        <f t="shared" si="3"/>
        <v>68.57142857142857</v>
      </c>
      <c r="G43" s="58">
        <f t="shared" si="4"/>
        <v>73.57142857142857</v>
      </c>
      <c r="H43" s="86">
        <f t="shared" si="5"/>
        <v>0.0008912037037037037</v>
      </c>
    </row>
    <row r="44" spans="1:8" ht="12.75">
      <c r="A44" s="80">
        <v>36</v>
      </c>
      <c r="B44" s="69" t="s">
        <v>121</v>
      </c>
      <c r="C44" s="69" t="s">
        <v>18</v>
      </c>
      <c r="D44" s="84"/>
      <c r="E44" s="85">
        <v>0.0028819444444444444</v>
      </c>
      <c r="F44" s="57">
        <f t="shared" si="3"/>
        <v>67.46987951807229</v>
      </c>
      <c r="G44" s="58">
        <f t="shared" si="4"/>
        <v>72.46987951807229</v>
      </c>
      <c r="H44" s="86">
        <f t="shared" si="5"/>
        <v>0.0009375000000000002</v>
      </c>
    </row>
    <row r="45" spans="1:8" ht="12.75">
      <c r="A45" s="80">
        <v>37</v>
      </c>
      <c r="B45" s="69" t="s">
        <v>172</v>
      </c>
      <c r="C45" s="69" t="s">
        <v>43</v>
      </c>
      <c r="D45" s="84"/>
      <c r="E45" s="85">
        <v>0.0028819444444444444</v>
      </c>
      <c r="F45" s="57">
        <f t="shared" si="3"/>
        <v>67.46987951807229</v>
      </c>
      <c r="G45" s="58">
        <f t="shared" si="4"/>
        <v>72.46987951807229</v>
      </c>
      <c r="H45" s="86">
        <f t="shared" si="5"/>
        <v>0.0009375000000000002</v>
      </c>
    </row>
    <row r="46" spans="1:8" ht="12.75">
      <c r="A46" s="80">
        <v>38</v>
      </c>
      <c r="B46" s="69" t="s">
        <v>80</v>
      </c>
      <c r="C46" s="69" t="s">
        <v>24</v>
      </c>
      <c r="D46" s="84"/>
      <c r="E46" s="85">
        <v>0.002893518518518519</v>
      </c>
      <c r="F46" s="57">
        <f t="shared" si="3"/>
        <v>67.19999999999999</v>
      </c>
      <c r="G46" s="58">
        <f t="shared" si="4"/>
        <v>72.19999999999999</v>
      </c>
      <c r="H46" s="86">
        <f t="shared" si="5"/>
        <v>0.0009490740740740746</v>
      </c>
    </row>
    <row r="47" spans="1:8" ht="12.75">
      <c r="A47" s="80">
        <v>39</v>
      </c>
      <c r="B47" s="69" t="s">
        <v>41</v>
      </c>
      <c r="C47" s="69" t="s">
        <v>34</v>
      </c>
      <c r="D47" s="84"/>
      <c r="E47" s="85">
        <v>0.002905092592592593</v>
      </c>
      <c r="F47" s="57">
        <f t="shared" si="3"/>
        <v>66.93227091633464</v>
      </c>
      <c r="G47" s="58">
        <f t="shared" si="4"/>
        <v>71.93227091633464</v>
      </c>
      <c r="H47" s="86">
        <f t="shared" si="5"/>
        <v>0.0009606481481481486</v>
      </c>
    </row>
    <row r="48" spans="1:8" ht="12.75">
      <c r="A48" s="80">
        <v>40</v>
      </c>
      <c r="B48" s="69" t="s">
        <v>21</v>
      </c>
      <c r="C48" s="69" t="s">
        <v>36</v>
      </c>
      <c r="D48" s="84"/>
      <c r="E48" s="85">
        <v>0.002916666666666667</v>
      </c>
      <c r="F48" s="57">
        <f t="shared" si="3"/>
        <v>66.66666666666666</v>
      </c>
      <c r="G48" s="58">
        <f t="shared" si="4"/>
        <v>71.66666666666666</v>
      </c>
      <c r="H48" s="86">
        <f t="shared" si="5"/>
        <v>0.0009722222222222226</v>
      </c>
    </row>
    <row r="49" spans="1:8" ht="12.75">
      <c r="A49" s="80">
        <v>41</v>
      </c>
      <c r="B49" s="69" t="s">
        <v>56</v>
      </c>
      <c r="C49" s="69" t="s">
        <v>57</v>
      </c>
      <c r="D49" s="84"/>
      <c r="E49" s="85">
        <v>0.0029282407407407412</v>
      </c>
      <c r="F49" s="57">
        <f t="shared" si="3"/>
        <v>66.40316205533595</v>
      </c>
      <c r="G49" s="58">
        <f t="shared" si="4"/>
        <v>71.40316205533595</v>
      </c>
      <c r="H49" s="86">
        <f t="shared" si="5"/>
        <v>0.000983796296296297</v>
      </c>
    </row>
    <row r="50" spans="1:8" ht="12.75">
      <c r="A50" s="80">
        <v>42</v>
      </c>
      <c r="B50" s="71" t="s">
        <v>140</v>
      </c>
      <c r="C50" s="71" t="s">
        <v>87</v>
      </c>
      <c r="D50" s="84"/>
      <c r="E50" s="85">
        <v>0.002939814814814815</v>
      </c>
      <c r="F50" s="57">
        <f t="shared" si="3"/>
        <v>66.14173228346456</v>
      </c>
      <c r="G50" s="58">
        <f t="shared" si="4"/>
        <v>71.14173228346456</v>
      </c>
      <c r="H50" s="86">
        <f t="shared" si="5"/>
        <v>0.0009953703703703706</v>
      </c>
    </row>
    <row r="51" spans="1:8" ht="12.75">
      <c r="A51" s="80">
        <v>43</v>
      </c>
      <c r="B51" s="69" t="s">
        <v>60</v>
      </c>
      <c r="C51" s="69" t="s">
        <v>43</v>
      </c>
      <c r="D51" s="84"/>
      <c r="E51" s="85">
        <v>0.002951388888888889</v>
      </c>
      <c r="F51" s="57">
        <f t="shared" si="3"/>
        <v>65.88235294117646</v>
      </c>
      <c r="G51" s="58">
        <f t="shared" si="4"/>
        <v>70.88235294117646</v>
      </c>
      <c r="H51" s="86">
        <f t="shared" si="5"/>
        <v>0.0010069444444444446</v>
      </c>
    </row>
    <row r="52" spans="1:8" ht="12.75">
      <c r="A52" s="80">
        <v>44</v>
      </c>
      <c r="B52" s="71" t="s">
        <v>95</v>
      </c>
      <c r="C52" s="71" t="s">
        <v>96</v>
      </c>
      <c r="D52" s="84"/>
      <c r="E52" s="85">
        <v>0.0029861111111111113</v>
      </c>
      <c r="F52" s="57">
        <f t="shared" si="3"/>
        <v>65.11627906976743</v>
      </c>
      <c r="G52" s="58">
        <f t="shared" si="4"/>
        <v>70.11627906976743</v>
      </c>
      <c r="H52" s="86">
        <f t="shared" si="5"/>
        <v>0.001041666666666667</v>
      </c>
    </row>
    <row r="53" spans="1:8" ht="12.75">
      <c r="A53" s="80">
        <v>45</v>
      </c>
      <c r="B53" s="69" t="s">
        <v>48</v>
      </c>
      <c r="C53" s="69" t="s">
        <v>62</v>
      </c>
      <c r="D53" s="84"/>
      <c r="E53" s="85">
        <v>0.0029861111111111113</v>
      </c>
      <c r="F53" s="57">
        <f t="shared" si="3"/>
        <v>65.11627906976743</v>
      </c>
      <c r="G53" s="58">
        <f t="shared" si="4"/>
        <v>70.11627906976743</v>
      </c>
      <c r="H53" s="86">
        <f t="shared" si="5"/>
        <v>0.001041666666666667</v>
      </c>
    </row>
    <row r="54" spans="1:8" ht="12.75">
      <c r="A54" s="80">
        <v>46</v>
      </c>
      <c r="B54" s="69" t="s">
        <v>182</v>
      </c>
      <c r="C54" s="69" t="s">
        <v>34</v>
      </c>
      <c r="D54" s="84"/>
      <c r="E54" s="85">
        <v>0.002997685185185185</v>
      </c>
      <c r="F54" s="57">
        <f t="shared" si="3"/>
        <v>64.86486486486487</v>
      </c>
      <c r="G54" s="58">
        <f t="shared" si="4"/>
        <v>69.86486486486487</v>
      </c>
      <c r="H54" s="86">
        <f t="shared" si="5"/>
        <v>0.0010532407407407407</v>
      </c>
    </row>
    <row r="55" spans="1:8" ht="12.75">
      <c r="A55" s="80">
        <v>47</v>
      </c>
      <c r="B55" s="71" t="s">
        <v>46</v>
      </c>
      <c r="C55" s="71" t="s">
        <v>47</v>
      </c>
      <c r="D55" s="84"/>
      <c r="E55" s="85">
        <v>0.0030555555555555557</v>
      </c>
      <c r="F55" s="57">
        <f t="shared" si="3"/>
        <v>63.636363636363626</v>
      </c>
      <c r="G55" s="58">
        <f t="shared" si="4"/>
        <v>68.63636363636363</v>
      </c>
      <c r="H55" s="86">
        <f t="shared" si="5"/>
        <v>0.0011111111111111115</v>
      </c>
    </row>
    <row r="56" spans="1:8" ht="12.75">
      <c r="A56" s="80">
        <v>48</v>
      </c>
      <c r="B56" s="71" t="s">
        <v>143</v>
      </c>
      <c r="C56" s="71" t="s">
        <v>144</v>
      </c>
      <c r="D56" s="84"/>
      <c r="E56" s="85">
        <v>0.003090277777777778</v>
      </c>
      <c r="F56" s="57">
        <f t="shared" si="3"/>
        <v>62.92134831460673</v>
      </c>
      <c r="G56" s="58">
        <f t="shared" si="4"/>
        <v>67.92134831460673</v>
      </c>
      <c r="H56" s="86">
        <f t="shared" si="5"/>
        <v>0.001145833333333334</v>
      </c>
    </row>
    <row r="57" spans="1:8" ht="12.75">
      <c r="A57" s="80">
        <v>49</v>
      </c>
      <c r="B57" s="69" t="s">
        <v>78</v>
      </c>
      <c r="C57" s="69" t="s">
        <v>79</v>
      </c>
      <c r="D57" s="84"/>
      <c r="E57" s="85">
        <v>0.0031134259259259257</v>
      </c>
      <c r="F57" s="57">
        <f t="shared" si="3"/>
        <v>62.453531598513</v>
      </c>
      <c r="G57" s="58">
        <f t="shared" si="4"/>
        <v>67.453531598513</v>
      </c>
      <c r="H57" s="86">
        <f t="shared" si="5"/>
        <v>0.0011689814814814816</v>
      </c>
    </row>
    <row r="58" spans="1:8" ht="12.75">
      <c r="A58" s="80">
        <v>50</v>
      </c>
      <c r="B58" s="69" t="s">
        <v>88</v>
      </c>
      <c r="C58" s="69" t="s">
        <v>197</v>
      </c>
      <c r="D58" s="84"/>
      <c r="E58" s="85">
        <v>0.003125</v>
      </c>
      <c r="F58" s="57">
        <f t="shared" si="3"/>
        <v>62.222222222222214</v>
      </c>
      <c r="G58" s="58">
        <f t="shared" si="4"/>
        <v>67.22222222222221</v>
      </c>
      <c r="H58" s="86">
        <f t="shared" si="5"/>
        <v>0.001180555555555556</v>
      </c>
    </row>
    <row r="59" spans="1:8" ht="12.75">
      <c r="A59" s="80">
        <v>51</v>
      </c>
      <c r="B59" s="71" t="s">
        <v>118</v>
      </c>
      <c r="C59" s="71" t="s">
        <v>119</v>
      </c>
      <c r="D59" s="84"/>
      <c r="E59" s="85">
        <v>0.003125</v>
      </c>
      <c r="F59" s="57">
        <f t="shared" si="3"/>
        <v>62.222222222222214</v>
      </c>
      <c r="G59" s="58">
        <f t="shared" si="4"/>
        <v>67.22222222222221</v>
      </c>
      <c r="H59" s="86">
        <f t="shared" si="5"/>
        <v>0.001180555555555556</v>
      </c>
    </row>
    <row r="60" spans="1:8" ht="12.75">
      <c r="A60" s="80">
        <v>52</v>
      </c>
      <c r="B60" s="69" t="s">
        <v>128</v>
      </c>
      <c r="C60" s="69" t="s">
        <v>129</v>
      </c>
      <c r="D60" s="84"/>
      <c r="E60" s="85">
        <v>0.003125</v>
      </c>
      <c r="F60" s="57">
        <f t="shared" si="3"/>
        <v>62.222222222222214</v>
      </c>
      <c r="G60" s="58">
        <f t="shared" si="4"/>
        <v>67.22222222222221</v>
      </c>
      <c r="H60" s="86">
        <f t="shared" si="5"/>
        <v>0.001180555555555556</v>
      </c>
    </row>
    <row r="61" spans="1:8" ht="12.75">
      <c r="A61" s="80">
        <v>53</v>
      </c>
      <c r="B61" s="69" t="s">
        <v>33</v>
      </c>
      <c r="C61" s="69" t="s">
        <v>34</v>
      </c>
      <c r="D61" s="84">
        <v>78</v>
      </c>
      <c r="E61" s="85">
        <v>0.003125</v>
      </c>
      <c r="F61" s="57">
        <f t="shared" si="3"/>
        <v>62.222222222222214</v>
      </c>
      <c r="G61" s="58">
        <f t="shared" si="4"/>
        <v>67.22222222222221</v>
      </c>
      <c r="H61" s="86">
        <f t="shared" si="5"/>
        <v>0.001180555555555556</v>
      </c>
    </row>
    <row r="62" spans="1:8" ht="12.75">
      <c r="A62" s="80">
        <v>54</v>
      </c>
      <c r="B62" s="69" t="s">
        <v>31</v>
      </c>
      <c r="C62" s="69" t="s">
        <v>32</v>
      </c>
      <c r="D62" s="84"/>
      <c r="E62" s="85">
        <v>0.0031712962962962958</v>
      </c>
      <c r="F62" s="57">
        <f t="shared" si="3"/>
        <v>61.31386861313869</v>
      </c>
      <c r="G62" s="58">
        <f t="shared" si="4"/>
        <v>66.31386861313868</v>
      </c>
      <c r="H62" s="86">
        <f t="shared" si="5"/>
        <v>0.0012268518518518516</v>
      </c>
    </row>
    <row r="63" spans="1:8" ht="12.75">
      <c r="A63" s="80">
        <v>55</v>
      </c>
      <c r="B63" s="69" t="s">
        <v>135</v>
      </c>
      <c r="C63" s="69" t="s">
        <v>24</v>
      </c>
      <c r="D63" s="84"/>
      <c r="E63" s="85">
        <v>0.00318287037037037</v>
      </c>
      <c r="F63" s="57">
        <f t="shared" si="3"/>
        <v>61.090909090909086</v>
      </c>
      <c r="G63" s="58">
        <f t="shared" si="4"/>
        <v>66.0909090909091</v>
      </c>
      <c r="H63" s="86">
        <f t="shared" si="5"/>
        <v>0.001238425925925926</v>
      </c>
    </row>
    <row r="64" spans="1:8" ht="12.75">
      <c r="A64" s="80">
        <v>56</v>
      </c>
      <c r="B64" s="69" t="s">
        <v>107</v>
      </c>
      <c r="C64" s="69" t="s">
        <v>108</v>
      </c>
      <c r="D64" s="84"/>
      <c r="E64" s="85">
        <v>0.003194444444444444</v>
      </c>
      <c r="F64" s="57">
        <f t="shared" si="3"/>
        <v>60.8695652173913</v>
      </c>
      <c r="G64" s="58">
        <f t="shared" si="4"/>
        <v>65.8695652173913</v>
      </c>
      <c r="H64" s="86">
        <f t="shared" si="5"/>
        <v>0.00125</v>
      </c>
    </row>
    <row r="65" spans="1:8" ht="12.75">
      <c r="A65" s="80">
        <v>57</v>
      </c>
      <c r="B65" s="69" t="s">
        <v>41</v>
      </c>
      <c r="C65" s="69" t="s">
        <v>139</v>
      </c>
      <c r="D65" s="84"/>
      <c r="E65" s="85">
        <v>0.0032291666666666666</v>
      </c>
      <c r="F65" s="57">
        <f t="shared" si="3"/>
        <v>60.21505376344085</v>
      </c>
      <c r="G65" s="58">
        <f t="shared" si="4"/>
        <v>65.21505376344085</v>
      </c>
      <c r="H65" s="86">
        <f t="shared" si="5"/>
        <v>0.0012847222222222225</v>
      </c>
    </row>
    <row r="66" spans="1:8" ht="12.75">
      <c r="A66" s="80">
        <v>58</v>
      </c>
      <c r="B66" s="69" t="s">
        <v>92</v>
      </c>
      <c r="C66" s="69" t="s">
        <v>120</v>
      </c>
      <c r="D66" s="84"/>
      <c r="E66" s="85">
        <v>0.003263888888888889</v>
      </c>
      <c r="F66" s="57">
        <f t="shared" si="3"/>
        <v>59.57446808510637</v>
      </c>
      <c r="G66" s="58">
        <f t="shared" si="4"/>
        <v>64.57446808510636</v>
      </c>
      <c r="H66" s="86">
        <f t="shared" si="5"/>
        <v>0.001319444444444445</v>
      </c>
    </row>
    <row r="67" spans="1:8" ht="12.75">
      <c r="A67" s="80">
        <v>59</v>
      </c>
      <c r="B67" s="71" t="s">
        <v>46</v>
      </c>
      <c r="C67" s="71" t="s">
        <v>177</v>
      </c>
      <c r="D67" s="84"/>
      <c r="E67" s="85">
        <v>0.003275462962962963</v>
      </c>
      <c r="F67" s="57">
        <f t="shared" si="3"/>
        <v>59.36395759717313</v>
      </c>
      <c r="G67" s="58">
        <f t="shared" si="4"/>
        <v>64.36395759717314</v>
      </c>
      <c r="H67" s="86">
        <f t="shared" si="5"/>
        <v>0.001331018518518519</v>
      </c>
    </row>
    <row r="68" spans="1:8" ht="12.75">
      <c r="A68" s="80">
        <v>60</v>
      </c>
      <c r="B68" s="69" t="s">
        <v>20</v>
      </c>
      <c r="C68" s="69" t="s">
        <v>113</v>
      </c>
      <c r="D68" s="84"/>
      <c r="E68" s="85">
        <v>0.003310185185185185</v>
      </c>
      <c r="F68" s="57">
        <f t="shared" si="3"/>
        <v>58.74125874125874</v>
      </c>
      <c r="G68" s="58">
        <f t="shared" si="4"/>
        <v>63.74125874125874</v>
      </c>
      <c r="H68" s="86">
        <f t="shared" si="5"/>
        <v>0.001365740740740741</v>
      </c>
    </row>
    <row r="69" spans="1:8" ht="12.75">
      <c r="A69" s="80">
        <v>61</v>
      </c>
      <c r="B69" s="69" t="s">
        <v>27</v>
      </c>
      <c r="C69" s="69" t="s">
        <v>24</v>
      </c>
      <c r="D69" s="84"/>
      <c r="E69" s="85">
        <v>0.003310185185185185</v>
      </c>
      <c r="F69" s="57">
        <f t="shared" si="3"/>
        <v>58.74125874125874</v>
      </c>
      <c r="G69" s="58">
        <f t="shared" si="4"/>
        <v>63.74125874125874</v>
      </c>
      <c r="H69" s="86">
        <f t="shared" si="5"/>
        <v>0.001365740740740741</v>
      </c>
    </row>
    <row r="70" spans="1:8" ht="12.75">
      <c r="A70" s="80">
        <v>62</v>
      </c>
      <c r="B70" s="71" t="s">
        <v>58</v>
      </c>
      <c r="C70" s="71" t="s">
        <v>59</v>
      </c>
      <c r="D70" s="84"/>
      <c r="E70" s="85">
        <v>0.0033333333333333335</v>
      </c>
      <c r="F70" s="57">
        <f t="shared" si="3"/>
        <v>58.33333333333333</v>
      </c>
      <c r="G70" s="58">
        <f t="shared" si="4"/>
        <v>63.33333333333333</v>
      </c>
      <c r="H70" s="86">
        <f t="shared" si="5"/>
        <v>0.0013888888888888894</v>
      </c>
    </row>
    <row r="71" spans="1:8" ht="12.75">
      <c r="A71" s="80">
        <v>63</v>
      </c>
      <c r="B71" s="69" t="s">
        <v>94</v>
      </c>
      <c r="C71" s="69" t="s">
        <v>36</v>
      </c>
      <c r="D71" s="84"/>
      <c r="E71" s="85">
        <v>0.003356481481481481</v>
      </c>
      <c r="F71" s="57">
        <f t="shared" si="3"/>
        <v>57.93103448275861</v>
      </c>
      <c r="G71" s="58">
        <f t="shared" si="4"/>
        <v>62.93103448275861</v>
      </c>
      <c r="H71" s="86">
        <f t="shared" si="5"/>
        <v>0.001412037037037037</v>
      </c>
    </row>
    <row r="72" spans="1:8" ht="12.75">
      <c r="A72" s="80">
        <v>64</v>
      </c>
      <c r="B72" s="69" t="s">
        <v>51</v>
      </c>
      <c r="C72" s="69" t="s">
        <v>52</v>
      </c>
      <c r="D72" s="84"/>
      <c r="E72" s="85">
        <v>0.00337962962962963</v>
      </c>
      <c r="F72" s="57">
        <f t="shared" si="3"/>
        <v>57.53424657534245</v>
      </c>
      <c r="G72" s="58">
        <f t="shared" si="4"/>
        <v>62.53424657534245</v>
      </c>
      <c r="H72" s="86">
        <f t="shared" si="5"/>
        <v>0.0014351851851851858</v>
      </c>
    </row>
    <row r="73" spans="1:8" ht="12.75">
      <c r="A73" s="80">
        <v>65</v>
      </c>
      <c r="B73" s="69" t="s">
        <v>92</v>
      </c>
      <c r="C73" s="69" t="s">
        <v>93</v>
      </c>
      <c r="D73" s="84"/>
      <c r="E73" s="85">
        <v>0.0033912037037037036</v>
      </c>
      <c r="F73" s="57">
        <f aca="true" t="shared" si="6" ref="F73:F104">(E$9/E73)*100</f>
        <v>57.33788395904437</v>
      </c>
      <c r="G73" s="58">
        <f aca="true" t="shared" si="7" ref="G73:G104">F73+F$4</f>
        <v>62.33788395904437</v>
      </c>
      <c r="H73" s="86">
        <f t="shared" si="5"/>
        <v>0.0014467592592592594</v>
      </c>
    </row>
    <row r="74" spans="1:8" ht="12.75">
      <c r="A74" s="80">
        <v>66</v>
      </c>
      <c r="B74" s="69" t="s">
        <v>72</v>
      </c>
      <c r="C74" s="69" t="s">
        <v>34</v>
      </c>
      <c r="D74" s="84"/>
      <c r="E74" s="85">
        <v>0.0034375</v>
      </c>
      <c r="F74" s="57">
        <f t="shared" si="6"/>
        <v>56.56565656565655</v>
      </c>
      <c r="G74" s="58">
        <f t="shared" si="7"/>
        <v>61.56565656565655</v>
      </c>
      <c r="H74" s="86">
        <f aca="true" t="shared" si="8" ref="H74:H105">E74-E$9</f>
        <v>0.0014930555555555558</v>
      </c>
    </row>
    <row r="75" spans="1:8" ht="12.75">
      <c r="A75" s="80">
        <v>67</v>
      </c>
      <c r="B75" s="69" t="s">
        <v>70</v>
      </c>
      <c r="C75" s="69" t="s">
        <v>43</v>
      </c>
      <c r="D75" s="84"/>
      <c r="E75" s="85">
        <v>0.0034490740740740745</v>
      </c>
      <c r="F75" s="57">
        <f t="shared" si="6"/>
        <v>56.37583892617448</v>
      </c>
      <c r="G75" s="58">
        <f t="shared" si="7"/>
        <v>61.37583892617448</v>
      </c>
      <c r="H75" s="86">
        <f t="shared" si="8"/>
        <v>0.0015046296296296303</v>
      </c>
    </row>
    <row r="76" spans="1:8" ht="12.75">
      <c r="A76" s="80">
        <v>68</v>
      </c>
      <c r="B76" s="69" t="s">
        <v>65</v>
      </c>
      <c r="C76" s="69" t="s">
        <v>43</v>
      </c>
      <c r="D76" s="84"/>
      <c r="E76" s="85">
        <v>0.0034490740740740745</v>
      </c>
      <c r="F76" s="57">
        <f t="shared" si="6"/>
        <v>56.37583892617448</v>
      </c>
      <c r="G76" s="58">
        <f t="shared" si="7"/>
        <v>61.37583892617448</v>
      </c>
      <c r="H76" s="86">
        <f t="shared" si="8"/>
        <v>0.0015046296296296303</v>
      </c>
    </row>
    <row r="77" spans="1:8" ht="12.75">
      <c r="A77" s="80">
        <v>69</v>
      </c>
      <c r="B77" s="69" t="s">
        <v>53</v>
      </c>
      <c r="C77" s="69" t="s">
        <v>54</v>
      </c>
      <c r="D77" s="84"/>
      <c r="E77" s="85">
        <v>0.0035648148148148154</v>
      </c>
      <c r="F77" s="57">
        <f t="shared" si="6"/>
        <v>54.54545454545453</v>
      </c>
      <c r="G77" s="58">
        <f t="shared" si="7"/>
        <v>59.54545454545453</v>
      </c>
      <c r="H77" s="86">
        <f t="shared" si="8"/>
        <v>0.0016203703703703712</v>
      </c>
    </row>
    <row r="78" spans="1:8" ht="12.75">
      <c r="A78" s="80">
        <v>70</v>
      </c>
      <c r="B78" s="69" t="s">
        <v>116</v>
      </c>
      <c r="C78" s="69" t="s">
        <v>117</v>
      </c>
      <c r="D78" s="84"/>
      <c r="E78" s="85">
        <v>0.003587962962962963</v>
      </c>
      <c r="F78" s="57">
        <f t="shared" si="6"/>
        <v>54.19354838709677</v>
      </c>
      <c r="G78" s="58">
        <f t="shared" si="7"/>
        <v>59.19354838709677</v>
      </c>
      <c r="H78" s="86">
        <f t="shared" si="8"/>
        <v>0.0016435185185185188</v>
      </c>
    </row>
    <row r="79" spans="1:8" ht="12.75">
      <c r="A79" s="80">
        <v>71</v>
      </c>
      <c r="B79" s="69" t="s">
        <v>56</v>
      </c>
      <c r="C79" s="69" t="s">
        <v>24</v>
      </c>
      <c r="D79" s="84"/>
      <c r="E79" s="85">
        <v>0.0036689814814814814</v>
      </c>
      <c r="F79" s="57">
        <f t="shared" si="6"/>
        <v>52.9968454258675</v>
      </c>
      <c r="G79" s="58">
        <f t="shared" si="7"/>
        <v>57.9968454258675</v>
      </c>
      <c r="H79" s="86">
        <f t="shared" si="8"/>
        <v>0.0017245370370370372</v>
      </c>
    </row>
    <row r="80" spans="1:8" ht="12.75">
      <c r="A80" s="80">
        <v>72</v>
      </c>
      <c r="B80" s="71" t="s">
        <v>189</v>
      </c>
      <c r="C80" s="71" t="s">
        <v>190</v>
      </c>
      <c r="D80" s="84"/>
      <c r="E80" s="85">
        <v>0.0036689814814814814</v>
      </c>
      <c r="F80" s="57">
        <f t="shared" si="6"/>
        <v>52.9968454258675</v>
      </c>
      <c r="G80" s="58">
        <f t="shared" si="7"/>
        <v>57.9968454258675</v>
      </c>
      <c r="H80" s="86">
        <f t="shared" si="8"/>
        <v>0.0017245370370370372</v>
      </c>
    </row>
    <row r="81" spans="1:8" ht="12.75">
      <c r="A81" s="80">
        <v>73</v>
      </c>
      <c r="B81" s="69" t="s">
        <v>31</v>
      </c>
      <c r="C81" s="69" t="s">
        <v>18</v>
      </c>
      <c r="D81" s="84"/>
      <c r="E81" s="85">
        <v>0.0037268518518518514</v>
      </c>
      <c r="F81" s="57">
        <f t="shared" si="6"/>
        <v>52.17391304347826</v>
      </c>
      <c r="G81" s="58">
        <f t="shared" si="7"/>
        <v>57.17391304347826</v>
      </c>
      <c r="H81" s="86">
        <f t="shared" si="8"/>
        <v>0.0017824074074074072</v>
      </c>
    </row>
    <row r="82" spans="1:8" ht="12.75">
      <c r="A82" s="80">
        <v>74</v>
      </c>
      <c r="B82" s="71" t="s">
        <v>102</v>
      </c>
      <c r="C82" s="71" t="s">
        <v>103</v>
      </c>
      <c r="D82" s="84"/>
      <c r="E82" s="85">
        <v>0.0038078703703703707</v>
      </c>
      <c r="F82" s="57">
        <f t="shared" si="6"/>
        <v>51.06382978723403</v>
      </c>
      <c r="G82" s="58">
        <f t="shared" si="7"/>
        <v>56.06382978723403</v>
      </c>
      <c r="H82" s="86">
        <f t="shared" si="8"/>
        <v>0.0018634259259259266</v>
      </c>
    </row>
    <row r="83" spans="1:8" ht="12.75">
      <c r="A83" s="80">
        <v>75</v>
      </c>
      <c r="B83" s="69" t="s">
        <v>76</v>
      </c>
      <c r="C83" s="69" t="s">
        <v>77</v>
      </c>
      <c r="D83" s="84"/>
      <c r="E83" s="85">
        <v>0.0038194444444444443</v>
      </c>
      <c r="F83" s="57">
        <f t="shared" si="6"/>
        <v>50.90909090909091</v>
      </c>
      <c r="G83" s="58">
        <f t="shared" si="7"/>
        <v>55.90909090909091</v>
      </c>
      <c r="H83" s="86">
        <f t="shared" si="8"/>
        <v>0.0018750000000000001</v>
      </c>
    </row>
    <row r="84" spans="1:8" ht="12.75">
      <c r="A84" s="80">
        <v>76</v>
      </c>
      <c r="B84" s="69" t="s">
        <v>89</v>
      </c>
      <c r="C84" s="69" t="s">
        <v>24</v>
      </c>
      <c r="D84" s="84"/>
      <c r="E84" s="85">
        <v>0.0038310185185185183</v>
      </c>
      <c r="F84" s="57">
        <f t="shared" si="6"/>
        <v>50.755287009063444</v>
      </c>
      <c r="G84" s="58">
        <f t="shared" si="7"/>
        <v>55.755287009063444</v>
      </c>
      <c r="H84" s="86">
        <f t="shared" si="8"/>
        <v>0.0018865740740740742</v>
      </c>
    </row>
    <row r="85" spans="1:8" ht="12.75">
      <c r="A85" s="80">
        <v>77</v>
      </c>
      <c r="B85" s="69" t="s">
        <v>167</v>
      </c>
      <c r="C85" s="69" t="s">
        <v>36</v>
      </c>
      <c r="D85" s="84"/>
      <c r="E85" s="85">
        <v>0.0038425925925925923</v>
      </c>
      <c r="F85" s="57">
        <f t="shared" si="6"/>
        <v>50.602409638554214</v>
      </c>
      <c r="G85" s="58">
        <f t="shared" si="7"/>
        <v>55.602409638554214</v>
      </c>
      <c r="H85" s="86">
        <f t="shared" si="8"/>
        <v>0.0018981481481481482</v>
      </c>
    </row>
    <row r="86" spans="1:8" ht="12.75">
      <c r="A86" s="80">
        <v>78</v>
      </c>
      <c r="B86" s="69" t="s">
        <v>105</v>
      </c>
      <c r="C86" s="69" t="s">
        <v>43</v>
      </c>
      <c r="D86" s="84"/>
      <c r="E86" s="85">
        <v>0.0038541666666666668</v>
      </c>
      <c r="F86" s="57">
        <f t="shared" si="6"/>
        <v>50.45045045045045</v>
      </c>
      <c r="G86" s="58">
        <f t="shared" si="7"/>
        <v>55.45045045045045</v>
      </c>
      <c r="H86" s="86">
        <f t="shared" si="8"/>
        <v>0.0019097222222222226</v>
      </c>
    </row>
    <row r="87" spans="1:8" ht="12.75">
      <c r="A87" s="80">
        <v>79</v>
      </c>
      <c r="B87" s="71" t="s">
        <v>49</v>
      </c>
      <c r="C87" s="71" t="s">
        <v>50</v>
      </c>
      <c r="D87" s="84">
        <v>78</v>
      </c>
      <c r="E87" s="85">
        <v>0.0038657407407407408</v>
      </c>
      <c r="F87" s="57">
        <f t="shared" si="6"/>
        <v>50.29940119760479</v>
      </c>
      <c r="G87" s="58">
        <f t="shared" si="7"/>
        <v>55.29940119760479</v>
      </c>
      <c r="H87" s="86">
        <f t="shared" si="8"/>
        <v>0.0019212962962962966</v>
      </c>
    </row>
    <row r="88" spans="1:8" ht="12.75">
      <c r="A88" s="80">
        <v>80</v>
      </c>
      <c r="B88" s="69" t="s">
        <v>105</v>
      </c>
      <c r="C88" s="69" t="s">
        <v>199</v>
      </c>
      <c r="D88" s="84"/>
      <c r="E88" s="85">
        <v>0.003900462962962963</v>
      </c>
      <c r="F88" s="57">
        <f t="shared" si="6"/>
        <v>49.851632047477736</v>
      </c>
      <c r="G88" s="58">
        <f t="shared" si="7"/>
        <v>54.851632047477736</v>
      </c>
      <c r="H88" s="86">
        <f t="shared" si="8"/>
        <v>0.0019560185185185193</v>
      </c>
    </row>
    <row r="89" spans="1:8" ht="12.75">
      <c r="A89" s="80">
        <v>81</v>
      </c>
      <c r="B89" s="69" t="s">
        <v>99</v>
      </c>
      <c r="C89" s="69" t="s">
        <v>62</v>
      </c>
      <c r="D89" s="84"/>
      <c r="E89" s="85">
        <v>0.003900462962962963</v>
      </c>
      <c r="F89" s="57">
        <f t="shared" si="6"/>
        <v>49.851632047477736</v>
      </c>
      <c r="G89" s="58">
        <f t="shared" si="7"/>
        <v>54.851632047477736</v>
      </c>
      <c r="H89" s="86">
        <f t="shared" si="8"/>
        <v>0.0019560185185185193</v>
      </c>
    </row>
    <row r="90" spans="1:8" ht="12.75">
      <c r="A90" s="80">
        <v>82</v>
      </c>
      <c r="B90" s="69" t="s">
        <v>23</v>
      </c>
      <c r="C90" s="69" t="s">
        <v>55</v>
      </c>
      <c r="D90" s="84"/>
      <c r="E90" s="85">
        <v>0.003912037037037037</v>
      </c>
      <c r="F90" s="57">
        <f t="shared" si="6"/>
        <v>49.70414201183432</v>
      </c>
      <c r="G90" s="58">
        <f t="shared" si="7"/>
        <v>54.70414201183432</v>
      </c>
      <c r="H90" s="86">
        <f t="shared" si="8"/>
        <v>0.001967592592592593</v>
      </c>
    </row>
    <row r="91" spans="1:8" ht="12.75">
      <c r="A91" s="80">
        <v>83</v>
      </c>
      <c r="B91" s="69" t="s">
        <v>145</v>
      </c>
      <c r="C91" s="69" t="s">
        <v>146</v>
      </c>
      <c r="D91" s="84"/>
      <c r="E91" s="85">
        <v>0.003923611111111111</v>
      </c>
      <c r="F91" s="57">
        <f t="shared" si="6"/>
        <v>49.5575221238938</v>
      </c>
      <c r="G91" s="58">
        <f t="shared" si="7"/>
        <v>54.5575221238938</v>
      </c>
      <c r="H91" s="86">
        <f t="shared" si="8"/>
        <v>0.0019791666666666673</v>
      </c>
    </row>
    <row r="92" spans="1:8" ht="12.75">
      <c r="A92" s="80">
        <v>84</v>
      </c>
      <c r="B92" s="69" t="s">
        <v>136</v>
      </c>
      <c r="C92" s="69" t="s">
        <v>137</v>
      </c>
      <c r="D92" s="84"/>
      <c r="E92" s="85">
        <v>0.003946759259259259</v>
      </c>
      <c r="F92" s="57">
        <f t="shared" si="6"/>
        <v>49.26686217008797</v>
      </c>
      <c r="G92" s="58">
        <f t="shared" si="7"/>
        <v>54.26686217008797</v>
      </c>
      <c r="H92" s="86">
        <f t="shared" si="8"/>
        <v>0.0020023148148148153</v>
      </c>
    </row>
    <row r="93" spans="1:8" ht="12.75">
      <c r="A93" s="80">
        <v>85</v>
      </c>
      <c r="B93" s="71" t="s">
        <v>179</v>
      </c>
      <c r="C93" s="71" t="s">
        <v>180</v>
      </c>
      <c r="D93" s="84"/>
      <c r="E93" s="85">
        <v>0.003981481481481482</v>
      </c>
      <c r="F93" s="57">
        <f t="shared" si="6"/>
        <v>48.837209302325576</v>
      </c>
      <c r="G93" s="58">
        <f t="shared" si="7"/>
        <v>53.837209302325576</v>
      </c>
      <c r="H93" s="86">
        <f t="shared" si="8"/>
        <v>0.0020370370370370377</v>
      </c>
    </row>
    <row r="94" spans="1:8" ht="12.75">
      <c r="A94" s="80">
        <v>86</v>
      </c>
      <c r="B94" s="71" t="s">
        <v>63</v>
      </c>
      <c r="C94" s="71" t="s">
        <v>106</v>
      </c>
      <c r="D94" s="84"/>
      <c r="E94" s="85">
        <v>0.004039351851851852</v>
      </c>
      <c r="F94" s="57">
        <f t="shared" si="6"/>
        <v>48.13753581661891</v>
      </c>
      <c r="G94" s="58">
        <f t="shared" si="7"/>
        <v>53.13753581661891</v>
      </c>
      <c r="H94" s="86">
        <f t="shared" si="8"/>
        <v>0.002094907407407408</v>
      </c>
    </row>
    <row r="95" spans="1:8" ht="12.75">
      <c r="A95" s="80">
        <v>87</v>
      </c>
      <c r="B95" s="71" t="s">
        <v>63</v>
      </c>
      <c r="C95" s="71" t="s">
        <v>64</v>
      </c>
      <c r="D95" s="84"/>
      <c r="E95" s="85">
        <v>0.004201388888888889</v>
      </c>
      <c r="F95" s="57">
        <f t="shared" si="6"/>
        <v>46.28099173553718</v>
      </c>
      <c r="G95" s="58">
        <f t="shared" si="7"/>
        <v>51.28099173553718</v>
      </c>
      <c r="H95" s="86">
        <f t="shared" si="8"/>
        <v>0.002256944444444445</v>
      </c>
    </row>
    <row r="96" spans="1:8" ht="12.75">
      <c r="A96" s="80">
        <v>88</v>
      </c>
      <c r="B96" s="69" t="s">
        <v>23</v>
      </c>
      <c r="C96" s="69" t="s">
        <v>61</v>
      </c>
      <c r="D96" s="84"/>
      <c r="E96" s="85">
        <v>0.0042592592592592595</v>
      </c>
      <c r="F96" s="57">
        <f t="shared" si="6"/>
        <v>45.65217391304347</v>
      </c>
      <c r="G96" s="58">
        <f t="shared" si="7"/>
        <v>50.65217391304347</v>
      </c>
      <c r="H96" s="86">
        <f t="shared" si="8"/>
        <v>0.0023148148148148156</v>
      </c>
    </row>
    <row r="97" spans="1:8" ht="12.75">
      <c r="A97" s="80">
        <v>89</v>
      </c>
      <c r="B97" s="71" t="s">
        <v>68</v>
      </c>
      <c r="C97" s="71" t="s">
        <v>69</v>
      </c>
      <c r="D97" s="84"/>
      <c r="E97" s="85">
        <v>0.0042824074074074075</v>
      </c>
      <c r="F97" s="57">
        <f t="shared" si="6"/>
        <v>45.405405405405396</v>
      </c>
      <c r="G97" s="58">
        <f t="shared" si="7"/>
        <v>50.405405405405396</v>
      </c>
      <c r="H97" s="86">
        <f t="shared" si="8"/>
        <v>0.0023379629629629636</v>
      </c>
    </row>
    <row r="98" spans="1:8" ht="12.75">
      <c r="A98" s="80">
        <v>90</v>
      </c>
      <c r="B98" s="69" t="s">
        <v>168</v>
      </c>
      <c r="C98" s="69" t="s">
        <v>32</v>
      </c>
      <c r="D98" s="84"/>
      <c r="E98" s="85">
        <v>0.004363425925925926</v>
      </c>
      <c r="F98" s="57">
        <f t="shared" si="6"/>
        <v>44.562334217506624</v>
      </c>
      <c r="G98" s="58">
        <f t="shared" si="7"/>
        <v>49.562334217506624</v>
      </c>
      <c r="H98" s="86">
        <f t="shared" si="8"/>
        <v>0.002418981481481482</v>
      </c>
    </row>
    <row r="99" spans="1:8" ht="12.75">
      <c r="A99" s="80">
        <v>91</v>
      </c>
      <c r="B99" s="71" t="s">
        <v>126</v>
      </c>
      <c r="C99" s="71" t="s">
        <v>209</v>
      </c>
      <c r="D99" s="84"/>
      <c r="E99" s="85">
        <v>0.004409722222222222</v>
      </c>
      <c r="F99" s="57">
        <f t="shared" si="6"/>
        <v>44.09448818897637</v>
      </c>
      <c r="G99" s="58">
        <f t="shared" si="7"/>
        <v>49.09448818897637</v>
      </c>
      <c r="H99" s="86">
        <f t="shared" si="8"/>
        <v>0.002465277777777778</v>
      </c>
    </row>
    <row r="100" spans="1:8" ht="12.75">
      <c r="A100" s="80">
        <v>92</v>
      </c>
      <c r="B100" s="69" t="s">
        <v>71</v>
      </c>
      <c r="C100" s="69" t="s">
        <v>36</v>
      </c>
      <c r="D100" s="84">
        <v>78</v>
      </c>
      <c r="E100" s="85">
        <v>0.0044212962962962956</v>
      </c>
      <c r="F100" s="57">
        <f t="shared" si="6"/>
        <v>43.97905759162304</v>
      </c>
      <c r="G100" s="58">
        <f t="shared" si="7"/>
        <v>48.97905759162304</v>
      </c>
      <c r="H100" s="86">
        <f t="shared" si="8"/>
        <v>0.0024768518518518516</v>
      </c>
    </row>
    <row r="101" spans="1:8" ht="12.75">
      <c r="A101" s="80">
        <v>93</v>
      </c>
      <c r="B101" s="69" t="s">
        <v>105</v>
      </c>
      <c r="C101" s="69" t="s">
        <v>36</v>
      </c>
      <c r="D101" s="84"/>
      <c r="E101" s="85">
        <v>0.004479166666666667</v>
      </c>
      <c r="F101" s="57">
        <f t="shared" si="6"/>
        <v>43.410852713178286</v>
      </c>
      <c r="G101" s="58">
        <f t="shared" si="7"/>
        <v>48.410852713178286</v>
      </c>
      <c r="H101" s="86">
        <f t="shared" si="8"/>
        <v>0.002534722222222223</v>
      </c>
    </row>
    <row r="102" spans="1:8" ht="12.75">
      <c r="A102" s="80">
        <v>94</v>
      </c>
      <c r="B102" s="69" t="s">
        <v>175</v>
      </c>
      <c r="C102" s="69" t="s">
        <v>38</v>
      </c>
      <c r="D102" s="84"/>
      <c r="E102" s="85">
        <v>0.004502314814814815</v>
      </c>
      <c r="F102" s="57">
        <f t="shared" si="6"/>
        <v>43.18766066838046</v>
      </c>
      <c r="G102" s="58">
        <f t="shared" si="7"/>
        <v>48.18766066838046</v>
      </c>
      <c r="H102" s="86">
        <f t="shared" si="8"/>
        <v>0.002557870370370371</v>
      </c>
    </row>
    <row r="103" spans="1:8" ht="12.75">
      <c r="A103" s="80">
        <v>95</v>
      </c>
      <c r="B103" s="69" t="s">
        <v>114</v>
      </c>
      <c r="C103" s="69" t="s">
        <v>43</v>
      </c>
      <c r="D103" s="84"/>
      <c r="E103" s="85">
        <v>0.004861111111111111</v>
      </c>
      <c r="F103" s="57">
        <f t="shared" si="6"/>
        <v>39.99999999999999</v>
      </c>
      <c r="G103" s="58">
        <f t="shared" si="7"/>
        <v>44.99999999999999</v>
      </c>
      <c r="H103" s="86">
        <f t="shared" si="8"/>
        <v>0.0029166666666666672</v>
      </c>
    </row>
    <row r="104" spans="1:8" ht="12.75">
      <c r="A104" s="80">
        <v>96</v>
      </c>
      <c r="B104" s="69" t="s">
        <v>94</v>
      </c>
      <c r="C104" s="69" t="s">
        <v>18</v>
      </c>
      <c r="D104" s="84"/>
      <c r="E104" s="85">
        <v>0.004930555555555555</v>
      </c>
      <c r="F104" s="57">
        <f t="shared" si="6"/>
        <v>39.436619718309856</v>
      </c>
      <c r="G104" s="58">
        <f t="shared" si="7"/>
        <v>44.436619718309856</v>
      </c>
      <c r="H104" s="86">
        <f t="shared" si="8"/>
        <v>0.0029861111111111113</v>
      </c>
    </row>
    <row r="105" spans="1:8" ht="12.75">
      <c r="A105" s="80">
        <v>97</v>
      </c>
      <c r="B105" s="71" t="s">
        <v>100</v>
      </c>
      <c r="C105" s="71" t="s">
        <v>101</v>
      </c>
      <c r="D105" s="84"/>
      <c r="E105" s="85">
        <v>0.0051736111111111115</v>
      </c>
      <c r="F105" s="57">
        <f aca="true" t="shared" si="9" ref="F105:F116">(E$9/E105)*100</f>
        <v>37.583892617449656</v>
      </c>
      <c r="G105" s="58">
        <f aca="true" t="shared" si="10" ref="G105:G116">F105+F$4</f>
        <v>42.583892617449656</v>
      </c>
      <c r="H105" s="86">
        <f t="shared" si="8"/>
        <v>0.0032291666666666675</v>
      </c>
    </row>
    <row r="106" spans="1:8" ht="12.75">
      <c r="A106" s="80">
        <v>98</v>
      </c>
      <c r="B106" s="69" t="s">
        <v>25</v>
      </c>
      <c r="C106" s="69" t="s">
        <v>98</v>
      </c>
      <c r="D106" s="84"/>
      <c r="E106" s="85">
        <v>0.005185185185185185</v>
      </c>
      <c r="F106" s="57">
        <f t="shared" si="9"/>
        <v>37.49999999999999</v>
      </c>
      <c r="G106" s="58">
        <f t="shared" si="10"/>
        <v>42.49999999999999</v>
      </c>
      <c r="H106" s="86">
        <f aca="true" t="shared" si="11" ref="H106:H116">E106-E$9</f>
        <v>0.003240740740740741</v>
      </c>
    </row>
    <row r="107" spans="1:8" ht="12.75">
      <c r="A107" s="80">
        <v>99</v>
      </c>
      <c r="B107" s="69" t="s">
        <v>161</v>
      </c>
      <c r="C107" s="69" t="s">
        <v>20</v>
      </c>
      <c r="D107" s="84"/>
      <c r="E107" s="85">
        <v>0.005219907407407407</v>
      </c>
      <c r="F107" s="57">
        <f t="shared" si="9"/>
        <v>37.250554323725055</v>
      </c>
      <c r="G107" s="58">
        <f t="shared" si="10"/>
        <v>42.250554323725055</v>
      </c>
      <c r="H107" s="86">
        <f t="shared" si="11"/>
        <v>0.0032754629629629627</v>
      </c>
    </row>
    <row r="108" spans="1:8" ht="12.75">
      <c r="A108" s="80">
        <v>100</v>
      </c>
      <c r="B108" s="71" t="s">
        <v>206</v>
      </c>
      <c r="C108" s="71" t="s">
        <v>207</v>
      </c>
      <c r="D108" s="84"/>
      <c r="E108" s="85">
        <v>0.00525462962962963</v>
      </c>
      <c r="F108" s="57">
        <f t="shared" si="9"/>
        <v>37.004405286343605</v>
      </c>
      <c r="G108" s="58">
        <f t="shared" si="10"/>
        <v>42.004405286343605</v>
      </c>
      <c r="H108" s="86">
        <f t="shared" si="11"/>
        <v>0.003310185185185186</v>
      </c>
    </row>
    <row r="109" spans="1:8" ht="12.75">
      <c r="A109" s="80">
        <v>101</v>
      </c>
      <c r="B109" s="71" t="s">
        <v>75</v>
      </c>
      <c r="C109" s="71" t="s">
        <v>40</v>
      </c>
      <c r="D109" s="84"/>
      <c r="E109" s="85">
        <v>0.005694444444444444</v>
      </c>
      <c r="F109" s="57">
        <f t="shared" si="9"/>
        <v>34.14634146341463</v>
      </c>
      <c r="G109" s="58">
        <f t="shared" si="10"/>
        <v>39.14634146341463</v>
      </c>
      <c r="H109" s="86">
        <f t="shared" si="11"/>
        <v>0.00375</v>
      </c>
    </row>
    <row r="110" spans="1:8" ht="12.75">
      <c r="A110" s="80">
        <v>102</v>
      </c>
      <c r="B110" s="69" t="s">
        <v>145</v>
      </c>
      <c r="C110" s="69" t="s">
        <v>113</v>
      </c>
      <c r="D110" s="84"/>
      <c r="E110" s="85">
        <v>0.005752314814814814</v>
      </c>
      <c r="F110" s="57">
        <f t="shared" si="9"/>
        <v>33.80281690140845</v>
      </c>
      <c r="G110" s="58">
        <f t="shared" si="10"/>
        <v>38.80281690140845</v>
      </c>
      <c r="H110" s="86">
        <f t="shared" si="11"/>
        <v>0.0038078703703703703</v>
      </c>
    </row>
    <row r="111" spans="1:8" ht="12.75">
      <c r="A111" s="80">
        <v>103</v>
      </c>
      <c r="B111" s="69" t="s">
        <v>73</v>
      </c>
      <c r="C111" s="69" t="s">
        <v>74</v>
      </c>
      <c r="D111" s="84"/>
      <c r="E111" s="85">
        <v>0.005763888888888889</v>
      </c>
      <c r="F111" s="57">
        <f t="shared" si="9"/>
        <v>33.734939759036145</v>
      </c>
      <c r="G111" s="58">
        <f t="shared" si="10"/>
        <v>38.734939759036145</v>
      </c>
      <c r="H111" s="86">
        <f t="shared" si="11"/>
        <v>0.0038194444444444448</v>
      </c>
    </row>
    <row r="112" spans="1:8" ht="12.75">
      <c r="A112" s="80">
        <v>104</v>
      </c>
      <c r="B112" s="71" t="s">
        <v>191</v>
      </c>
      <c r="C112" s="71" t="s">
        <v>192</v>
      </c>
      <c r="D112" s="84"/>
      <c r="E112" s="85">
        <v>0.0059490740740740745</v>
      </c>
      <c r="F112" s="57">
        <f t="shared" si="9"/>
        <v>32.68482490272373</v>
      </c>
      <c r="G112" s="58">
        <f t="shared" si="10"/>
        <v>37.68482490272373</v>
      </c>
      <c r="H112" s="86">
        <f t="shared" si="11"/>
        <v>0.0040046296296296306</v>
      </c>
    </row>
    <row r="113" spans="1:8" ht="12.75">
      <c r="A113" s="80">
        <v>105</v>
      </c>
      <c r="B113" s="69" t="s">
        <v>155</v>
      </c>
      <c r="C113" s="69" t="s">
        <v>156</v>
      </c>
      <c r="D113" s="84"/>
      <c r="E113" s="85">
        <v>0.006296296296296296</v>
      </c>
      <c r="F113" s="57">
        <f t="shared" si="9"/>
        <v>30.882352941176467</v>
      </c>
      <c r="G113" s="58">
        <f t="shared" si="10"/>
        <v>35.882352941176464</v>
      </c>
      <c r="H113" s="86">
        <f t="shared" si="11"/>
        <v>0.004351851851851852</v>
      </c>
    </row>
    <row r="114" spans="1:8" ht="12.75">
      <c r="A114" s="80">
        <v>106</v>
      </c>
      <c r="B114" s="69" t="s">
        <v>136</v>
      </c>
      <c r="C114" s="69" t="s">
        <v>171</v>
      </c>
      <c r="D114" s="84"/>
      <c r="E114" s="85">
        <v>0.006319444444444444</v>
      </c>
      <c r="F114" s="57">
        <f t="shared" si="9"/>
        <v>30.769230769230766</v>
      </c>
      <c r="G114" s="58">
        <f t="shared" si="10"/>
        <v>35.76923076923077</v>
      </c>
      <c r="H114" s="86">
        <f t="shared" si="11"/>
        <v>0.004375</v>
      </c>
    </row>
    <row r="115" spans="1:8" ht="12.75">
      <c r="A115" s="80">
        <v>107</v>
      </c>
      <c r="B115" s="71" t="s">
        <v>126</v>
      </c>
      <c r="C115" s="71" t="s">
        <v>127</v>
      </c>
      <c r="D115" s="84"/>
      <c r="E115" s="85">
        <v>0.006469907407407407</v>
      </c>
      <c r="F115" s="57">
        <f t="shared" si="9"/>
        <v>30.053667262969586</v>
      </c>
      <c r="G115" s="58">
        <f t="shared" si="10"/>
        <v>35.05366726296958</v>
      </c>
      <c r="H115" s="86">
        <f t="shared" si="11"/>
        <v>0.004525462962962963</v>
      </c>
    </row>
    <row r="116" spans="1:8" ht="12.75">
      <c r="A116" s="80">
        <v>108</v>
      </c>
      <c r="B116" s="71" t="s">
        <v>130</v>
      </c>
      <c r="C116" s="71" t="s">
        <v>131</v>
      </c>
      <c r="D116" s="84"/>
      <c r="E116" s="85">
        <v>0.00650462962962963</v>
      </c>
      <c r="F116" s="57">
        <f t="shared" si="9"/>
        <v>29.893238434163692</v>
      </c>
      <c r="G116" s="58">
        <f t="shared" si="10"/>
        <v>34.89323843416369</v>
      </c>
      <c r="H116" s="86">
        <f t="shared" si="11"/>
        <v>0.004560185185185186</v>
      </c>
    </row>
    <row r="117" spans="7:8" ht="12.75">
      <c r="G117" s="92"/>
      <c r="H117" s="93"/>
    </row>
    <row r="118" spans="7:8" ht="12.75">
      <c r="G118" s="92"/>
      <c r="H118" s="93"/>
    </row>
    <row r="119" spans="7:8" ht="12.75">
      <c r="G119" s="92"/>
      <c r="H119" s="93"/>
    </row>
    <row r="120" spans="7:8" ht="12.75">
      <c r="G120" s="92"/>
      <c r="H120" s="93"/>
    </row>
    <row r="121" spans="7:8" ht="12.75">
      <c r="G121" s="92"/>
      <c r="H121" s="93"/>
    </row>
    <row r="122" spans="7:8" ht="12.75">
      <c r="G122" s="92"/>
      <c r="H122" s="93"/>
    </row>
    <row r="123" spans="7:8" ht="12.75">
      <c r="G123" s="92"/>
      <c r="H123" s="93"/>
    </row>
    <row r="124" spans="7:8" ht="12.75">
      <c r="G124" s="92"/>
      <c r="H124" s="93"/>
    </row>
    <row r="125" spans="7:8" ht="12.75">
      <c r="G125" s="92"/>
      <c r="H125" s="93"/>
    </row>
    <row r="126" spans="7:8" ht="12.75">
      <c r="G126" s="92"/>
      <c r="H126" s="93"/>
    </row>
    <row r="127" spans="7:8" ht="12.75">
      <c r="G127" s="92"/>
      <c r="H127" s="93"/>
    </row>
    <row r="128" spans="7:8" ht="12.75">
      <c r="G128" s="92"/>
      <c r="H128" s="93"/>
    </row>
    <row r="129" spans="7:8" ht="12.75">
      <c r="G129" s="92"/>
      <c r="H129" s="93"/>
    </row>
    <row r="130" spans="7:8" ht="12.75">
      <c r="G130" s="92"/>
      <c r="H130" s="93"/>
    </row>
    <row r="131" spans="7:8" ht="12.75">
      <c r="G131" s="92"/>
      <c r="H131" s="93"/>
    </row>
    <row r="132" spans="7:8" ht="12.75">
      <c r="G132" s="92"/>
      <c r="H132" s="93"/>
    </row>
    <row r="133" spans="7:8" ht="12.75">
      <c r="G133" s="92"/>
      <c r="H133" s="93"/>
    </row>
    <row r="134" spans="7:8" ht="12.75">
      <c r="G134" s="92"/>
      <c r="H134" s="93"/>
    </row>
    <row r="135" spans="7:8" ht="12.75">
      <c r="G135" s="92"/>
      <c r="H135" s="93"/>
    </row>
    <row r="136" spans="7:8" ht="12.75">
      <c r="G136" s="92"/>
      <c r="H136" s="93"/>
    </row>
    <row r="137" spans="7:8" ht="12.75">
      <c r="G137" s="92"/>
      <c r="H137" s="93"/>
    </row>
    <row r="138" spans="7:8" ht="12.75">
      <c r="G138" s="92"/>
      <c r="H138" s="93"/>
    </row>
    <row r="139" spans="7:8" ht="12.75">
      <c r="G139" s="92"/>
      <c r="H139" s="93"/>
    </row>
    <row r="140" spans="7:8" ht="12.75">
      <c r="G140" s="92"/>
      <c r="H140" s="93"/>
    </row>
    <row r="141" spans="7:8" ht="12.75">
      <c r="G141" s="92"/>
      <c r="H141" s="93"/>
    </row>
    <row r="142" ht="12.75">
      <c r="H142" s="93"/>
    </row>
    <row r="143" ht="12.75">
      <c r="H143" s="93"/>
    </row>
    <row r="144" ht="12.75">
      <c r="H144" s="93"/>
    </row>
    <row r="145" ht="12.75">
      <c r="H145" s="93"/>
    </row>
    <row r="146" ht="12.75">
      <c r="H146" s="93"/>
    </row>
    <row r="147" ht="12.75">
      <c r="H147" s="93"/>
    </row>
    <row r="148" ht="12.75">
      <c r="H148" s="93"/>
    </row>
    <row r="149" ht="12.75">
      <c r="H149" s="93"/>
    </row>
    <row r="150" ht="12.75">
      <c r="H150" s="93"/>
    </row>
    <row r="151" ht="12.75">
      <c r="H151" s="93"/>
    </row>
    <row r="152" ht="12.75">
      <c r="H152" s="93"/>
    </row>
    <row r="153" ht="12.75">
      <c r="H153" s="93"/>
    </row>
    <row r="154" ht="12.75">
      <c r="H154" s="93"/>
    </row>
    <row r="155" ht="12.75">
      <c r="H155" s="93"/>
    </row>
    <row r="156" ht="12.75">
      <c r="H156" s="93"/>
    </row>
    <row r="157" ht="12.75">
      <c r="H157" s="93"/>
    </row>
    <row r="158" ht="12.75">
      <c r="H158" s="93"/>
    </row>
    <row r="159" ht="12.75">
      <c r="H159" s="93"/>
    </row>
    <row r="160" ht="12.75">
      <c r="H160" s="93"/>
    </row>
    <row r="161" ht="12.75">
      <c r="H161" s="93"/>
    </row>
    <row r="162" ht="12.75">
      <c r="H162" s="93"/>
    </row>
    <row r="163" ht="12.75">
      <c r="H163" s="93"/>
    </row>
    <row r="164" ht="12.75">
      <c r="H164" s="93"/>
    </row>
    <row r="165" ht="12.75">
      <c r="H165" s="93"/>
    </row>
    <row r="166" ht="12.75">
      <c r="H166" s="93"/>
    </row>
    <row r="167" ht="12.75">
      <c r="H167" s="93"/>
    </row>
    <row r="168" ht="12.75">
      <c r="H168" s="93"/>
    </row>
    <row r="169" ht="12.75">
      <c r="H169" s="93"/>
    </row>
    <row r="170" ht="12.75">
      <c r="H170" s="93"/>
    </row>
    <row r="171" ht="12.75">
      <c r="H171" s="93"/>
    </row>
    <row r="172" ht="12.75">
      <c r="H172" s="93"/>
    </row>
    <row r="173" ht="12.75">
      <c r="H173" s="93"/>
    </row>
    <row r="174" ht="12.75">
      <c r="H174" s="93"/>
    </row>
    <row r="175" ht="12.75">
      <c r="H175" s="93"/>
    </row>
    <row r="176" ht="12.75">
      <c r="H176" s="93"/>
    </row>
    <row r="177" ht="12.75">
      <c r="H177" s="93"/>
    </row>
    <row r="178" ht="12.75">
      <c r="H178" s="93"/>
    </row>
    <row r="179" ht="12.75">
      <c r="H179" s="93"/>
    </row>
    <row r="180" ht="12.75">
      <c r="H180" s="93"/>
    </row>
    <row r="181" ht="12.75">
      <c r="H181" s="93"/>
    </row>
    <row r="182" ht="12.75">
      <c r="H182" s="93"/>
    </row>
    <row r="183" ht="12.75">
      <c r="H183" s="93"/>
    </row>
    <row r="184" ht="12.75">
      <c r="H184" s="93"/>
    </row>
    <row r="185" ht="12.75">
      <c r="H185" s="93"/>
    </row>
    <row r="186" ht="12.75">
      <c r="H186" s="93"/>
    </row>
    <row r="187" ht="12.75">
      <c r="H187" s="93"/>
    </row>
    <row r="188" ht="12.75">
      <c r="H188" s="93"/>
    </row>
    <row r="189" ht="12.75">
      <c r="H189" s="93"/>
    </row>
    <row r="190" ht="12.75">
      <c r="H190" s="93"/>
    </row>
    <row r="191" ht="12.75">
      <c r="H191" s="93"/>
    </row>
    <row r="192" ht="12.75">
      <c r="H192" s="93"/>
    </row>
    <row r="193" ht="12.75">
      <c r="H193" s="93"/>
    </row>
    <row r="194" ht="12.75">
      <c r="H194" s="93"/>
    </row>
    <row r="195" ht="12.75">
      <c r="H195" s="93"/>
    </row>
    <row r="196" ht="12.75">
      <c r="H196" s="93"/>
    </row>
    <row r="197" ht="12.75">
      <c r="H197" s="93"/>
    </row>
    <row r="198" ht="12.75">
      <c r="H198" s="93"/>
    </row>
    <row r="199" ht="12.75">
      <c r="H199" s="93"/>
    </row>
    <row r="200" ht="12.75">
      <c r="H200" s="93"/>
    </row>
    <row r="201" ht="12.75">
      <c r="H201" s="93"/>
    </row>
    <row r="202" ht="12.75">
      <c r="H202" s="93"/>
    </row>
    <row r="203" ht="12.75">
      <c r="H203" s="93"/>
    </row>
    <row r="204" ht="12.75">
      <c r="H204" s="93"/>
    </row>
    <row r="205" ht="12.75">
      <c r="H205" s="93"/>
    </row>
    <row r="206" ht="12.75">
      <c r="H206" s="93"/>
    </row>
    <row r="207" ht="12.75">
      <c r="H207" s="93"/>
    </row>
    <row r="208" ht="12.75">
      <c r="H208" s="93"/>
    </row>
    <row r="209" ht="12.75">
      <c r="H209" s="93"/>
    </row>
    <row r="210" ht="12.75">
      <c r="H210" s="93"/>
    </row>
  </sheetData>
  <mergeCells count="7">
    <mergeCell ref="A6:B6"/>
    <mergeCell ref="C6:H6"/>
    <mergeCell ref="A7:B7"/>
    <mergeCell ref="A1:H1"/>
    <mergeCell ref="A3:B3"/>
    <mergeCell ref="A4:B4"/>
    <mergeCell ref="A5:B5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4"/>
  <sheetViews>
    <sheetView zoomScale="130" zoomScaleNormal="13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2.75390625" style="0" customWidth="1"/>
    <col min="3" max="3" width="16.25390625" style="0" customWidth="1"/>
    <col min="4" max="4" width="7.25390625" style="0" customWidth="1"/>
    <col min="5" max="5" width="7.375" style="0" customWidth="1"/>
    <col min="6" max="6" width="9.75390625" style="0" customWidth="1"/>
  </cols>
  <sheetData>
    <row r="1" spans="1:6" ht="27">
      <c r="A1" s="363" t="s">
        <v>364</v>
      </c>
      <c r="B1" s="363"/>
      <c r="C1" s="363"/>
      <c r="D1" s="363"/>
      <c r="E1" s="363"/>
      <c r="F1" s="363"/>
    </row>
    <row r="2" spans="1:6" ht="12.75">
      <c r="A2" s="362"/>
      <c r="B2" s="362"/>
      <c r="C2" s="362"/>
      <c r="D2" s="366"/>
      <c r="E2" s="36" t="s">
        <v>339</v>
      </c>
      <c r="F2" s="367"/>
    </row>
    <row r="3" spans="1:6" ht="12.75">
      <c r="A3" s="361" t="s">
        <v>340</v>
      </c>
      <c r="B3" s="361"/>
      <c r="C3" s="94" t="s">
        <v>365</v>
      </c>
      <c r="D3" s="366"/>
      <c r="E3" s="36">
        <v>1</v>
      </c>
      <c r="F3" s="367"/>
    </row>
    <row r="4" spans="1:6" ht="12.75">
      <c r="A4" s="361" t="s">
        <v>342</v>
      </c>
      <c r="B4" s="361"/>
      <c r="C4" s="38" t="s">
        <v>366</v>
      </c>
      <c r="D4" s="366"/>
      <c r="E4" s="95"/>
      <c r="F4" s="95"/>
    </row>
    <row r="5" spans="1:6" ht="12.75">
      <c r="A5" s="361" t="s">
        <v>343</v>
      </c>
      <c r="B5" s="361"/>
      <c r="C5" s="96" t="s">
        <v>367</v>
      </c>
      <c r="D5" s="96"/>
      <c r="E5" s="95"/>
      <c r="F5" s="95"/>
    </row>
    <row r="6" spans="1:6" ht="12.75">
      <c r="A6" s="361" t="s">
        <v>345</v>
      </c>
      <c r="B6" s="361"/>
      <c r="C6" s="39">
        <f>COUNTA(B8:B154)</f>
        <v>147</v>
      </c>
      <c r="D6" s="365"/>
      <c r="E6" s="365"/>
      <c r="F6" s="365"/>
    </row>
    <row r="7" spans="1:6" ht="12.75">
      <c r="A7" s="97" t="s">
        <v>346</v>
      </c>
      <c r="B7" s="97" t="s">
        <v>347</v>
      </c>
      <c r="C7" s="97" t="s">
        <v>348</v>
      </c>
      <c r="D7" s="98" t="s">
        <v>1</v>
      </c>
      <c r="E7" s="99" t="s">
        <v>350</v>
      </c>
      <c r="F7" s="100" t="s">
        <v>351</v>
      </c>
    </row>
    <row r="8" spans="1:6" ht="12.75">
      <c r="A8" s="101">
        <v>1</v>
      </c>
      <c r="B8" s="102" t="s">
        <v>210</v>
      </c>
      <c r="C8" s="102" t="s">
        <v>34</v>
      </c>
      <c r="D8" s="103">
        <v>236</v>
      </c>
      <c r="E8" s="57">
        <f aca="true" t="shared" si="0" ref="E8:E39">(D8/D$8)*100</f>
        <v>100</v>
      </c>
      <c r="F8" s="58">
        <f aca="true" t="shared" si="1" ref="F8:F39">E8+E$3</f>
        <v>101</v>
      </c>
    </row>
    <row r="9" spans="1:6" ht="12.75">
      <c r="A9" s="101">
        <v>2</v>
      </c>
      <c r="B9" s="104" t="s">
        <v>215</v>
      </c>
      <c r="C9" s="104" t="s">
        <v>16</v>
      </c>
      <c r="D9" s="103">
        <v>230</v>
      </c>
      <c r="E9" s="57">
        <f t="shared" si="0"/>
        <v>97.45762711864407</v>
      </c>
      <c r="F9" s="58">
        <f t="shared" si="1"/>
        <v>98.45762711864407</v>
      </c>
    </row>
    <row r="10" spans="1:6" ht="12.75">
      <c r="A10" s="101">
        <v>3</v>
      </c>
      <c r="B10" s="102" t="s">
        <v>227</v>
      </c>
      <c r="C10" s="102" t="s">
        <v>228</v>
      </c>
      <c r="D10" s="103">
        <v>224</v>
      </c>
      <c r="E10" s="57">
        <f t="shared" si="0"/>
        <v>94.91525423728814</v>
      </c>
      <c r="F10" s="58">
        <f t="shared" si="1"/>
        <v>95.91525423728814</v>
      </c>
    </row>
    <row r="11" spans="1:6" ht="12.75">
      <c r="A11" s="101">
        <v>4</v>
      </c>
      <c r="B11" s="102" t="s">
        <v>124</v>
      </c>
      <c r="C11" s="102" t="s">
        <v>91</v>
      </c>
      <c r="D11" s="103">
        <v>219</v>
      </c>
      <c r="E11" s="57">
        <f t="shared" si="0"/>
        <v>92.79661016949152</v>
      </c>
      <c r="F11" s="58">
        <f t="shared" si="1"/>
        <v>93.79661016949152</v>
      </c>
    </row>
    <row r="12" spans="1:6" ht="12.75">
      <c r="A12" s="101">
        <v>5</v>
      </c>
      <c r="B12" s="104" t="s">
        <v>25</v>
      </c>
      <c r="C12" s="104" t="s">
        <v>26</v>
      </c>
      <c r="D12" s="103">
        <v>218</v>
      </c>
      <c r="E12" s="57">
        <f t="shared" si="0"/>
        <v>92.37288135593221</v>
      </c>
      <c r="F12" s="58">
        <f t="shared" si="1"/>
        <v>93.37288135593221</v>
      </c>
    </row>
    <row r="13" spans="1:6" ht="12.75">
      <c r="A13" s="101">
        <v>6</v>
      </c>
      <c r="B13" s="102" t="s">
        <v>368</v>
      </c>
      <c r="C13" s="102" t="s">
        <v>217</v>
      </c>
      <c r="D13" s="103">
        <v>217</v>
      </c>
      <c r="E13" s="57">
        <f t="shared" si="0"/>
        <v>91.94915254237289</v>
      </c>
      <c r="F13" s="58">
        <f t="shared" si="1"/>
        <v>92.94915254237289</v>
      </c>
    </row>
    <row r="14" spans="1:6" ht="12.75">
      <c r="A14" s="101">
        <v>7</v>
      </c>
      <c r="B14" s="104" t="s">
        <v>63</v>
      </c>
      <c r="C14" s="104" t="s">
        <v>64</v>
      </c>
      <c r="D14" s="103">
        <v>207</v>
      </c>
      <c r="E14" s="57">
        <f t="shared" si="0"/>
        <v>87.71186440677965</v>
      </c>
      <c r="F14" s="58">
        <f t="shared" si="1"/>
        <v>88.71186440677965</v>
      </c>
    </row>
    <row r="15" spans="1:6" ht="12.75">
      <c r="A15" s="101">
        <v>8</v>
      </c>
      <c r="B15" s="102" t="s">
        <v>254</v>
      </c>
      <c r="C15" s="102" t="s">
        <v>113</v>
      </c>
      <c r="D15" s="105">
        <v>207</v>
      </c>
      <c r="E15" s="57">
        <f t="shared" si="0"/>
        <v>87.71186440677965</v>
      </c>
      <c r="F15" s="58">
        <f t="shared" si="1"/>
        <v>88.71186440677965</v>
      </c>
    </row>
    <row r="16" spans="1:6" ht="12.75">
      <c r="A16" s="101">
        <v>9</v>
      </c>
      <c r="B16" s="102" t="s">
        <v>352</v>
      </c>
      <c r="C16" s="102" t="s">
        <v>18</v>
      </c>
      <c r="D16" s="103">
        <v>205</v>
      </c>
      <c r="E16" s="57">
        <f t="shared" si="0"/>
        <v>86.86440677966102</v>
      </c>
      <c r="F16" s="58">
        <f t="shared" si="1"/>
        <v>87.86440677966102</v>
      </c>
    </row>
    <row r="17" spans="1:6" ht="12.75">
      <c r="A17" s="101">
        <v>10</v>
      </c>
      <c r="B17" s="104" t="s">
        <v>104</v>
      </c>
      <c r="C17" s="104" t="s">
        <v>62</v>
      </c>
      <c r="D17" s="103">
        <v>201</v>
      </c>
      <c r="E17" s="57">
        <f t="shared" si="0"/>
        <v>85.16949152542372</v>
      </c>
      <c r="F17" s="58">
        <f t="shared" si="1"/>
        <v>86.16949152542372</v>
      </c>
    </row>
    <row r="18" spans="1:6" ht="12.75">
      <c r="A18" s="101">
        <v>11</v>
      </c>
      <c r="B18" s="104" t="s">
        <v>259</v>
      </c>
      <c r="C18" s="104" t="s">
        <v>43</v>
      </c>
      <c r="D18" s="103">
        <v>201</v>
      </c>
      <c r="E18" s="57">
        <f t="shared" si="0"/>
        <v>85.16949152542372</v>
      </c>
      <c r="F18" s="58">
        <f t="shared" si="1"/>
        <v>86.16949152542372</v>
      </c>
    </row>
    <row r="19" spans="1:6" ht="12.75">
      <c r="A19" s="87">
        <v>12</v>
      </c>
      <c r="B19" s="106" t="s">
        <v>72</v>
      </c>
      <c r="C19" s="106" t="s">
        <v>34</v>
      </c>
      <c r="D19" s="107">
        <v>198</v>
      </c>
      <c r="E19" s="64">
        <f t="shared" si="0"/>
        <v>83.89830508474576</v>
      </c>
      <c r="F19" s="65">
        <f t="shared" si="1"/>
        <v>84.89830508474576</v>
      </c>
    </row>
    <row r="20" spans="1:6" ht="12.75">
      <c r="A20" s="80">
        <v>13</v>
      </c>
      <c r="B20" s="108" t="s">
        <v>170</v>
      </c>
      <c r="C20" s="108" t="s">
        <v>171</v>
      </c>
      <c r="D20" s="109">
        <v>196</v>
      </c>
      <c r="E20" s="51">
        <f t="shared" si="0"/>
        <v>83.05084745762711</v>
      </c>
      <c r="F20" s="52">
        <f t="shared" si="1"/>
        <v>84.05084745762711</v>
      </c>
    </row>
    <row r="21" spans="1:6" ht="12.75">
      <c r="A21" s="101">
        <v>14</v>
      </c>
      <c r="B21" s="110" t="s">
        <v>41</v>
      </c>
      <c r="C21" s="110" t="s">
        <v>178</v>
      </c>
      <c r="D21" s="103">
        <v>195</v>
      </c>
      <c r="E21" s="57">
        <f t="shared" si="0"/>
        <v>82.62711864406779</v>
      </c>
      <c r="F21" s="58">
        <f t="shared" si="1"/>
        <v>83.62711864406779</v>
      </c>
    </row>
    <row r="22" spans="1:6" ht="12.75">
      <c r="A22" s="101">
        <v>15</v>
      </c>
      <c r="B22" s="111" t="s">
        <v>227</v>
      </c>
      <c r="C22" s="112" t="s">
        <v>269</v>
      </c>
      <c r="D22" s="103">
        <v>193</v>
      </c>
      <c r="E22" s="57">
        <f t="shared" si="0"/>
        <v>81.77966101694916</v>
      </c>
      <c r="F22" s="58">
        <f t="shared" si="1"/>
        <v>82.77966101694916</v>
      </c>
    </row>
    <row r="23" spans="1:6" ht="12.75">
      <c r="A23" s="101">
        <v>16</v>
      </c>
      <c r="B23" s="110" t="s">
        <v>272</v>
      </c>
      <c r="C23" s="110" t="s">
        <v>16</v>
      </c>
      <c r="D23" s="103">
        <v>192</v>
      </c>
      <c r="E23" s="57">
        <f t="shared" si="0"/>
        <v>81.35593220338984</v>
      </c>
      <c r="F23" s="58">
        <f t="shared" si="1"/>
        <v>82.35593220338984</v>
      </c>
    </row>
    <row r="24" spans="1:6" ht="12.75">
      <c r="A24" s="101">
        <v>17</v>
      </c>
      <c r="B24" s="110" t="s">
        <v>27</v>
      </c>
      <c r="C24" s="110" t="s">
        <v>28</v>
      </c>
      <c r="D24" s="103">
        <v>190</v>
      </c>
      <c r="E24" s="57">
        <f t="shared" si="0"/>
        <v>80.50847457627118</v>
      </c>
      <c r="F24" s="58">
        <f t="shared" si="1"/>
        <v>81.50847457627118</v>
      </c>
    </row>
    <row r="25" spans="1:6" ht="12.75">
      <c r="A25" s="101">
        <v>18</v>
      </c>
      <c r="B25" s="110" t="s">
        <v>23</v>
      </c>
      <c r="C25" s="110" t="s">
        <v>55</v>
      </c>
      <c r="D25" s="103">
        <v>190</v>
      </c>
      <c r="E25" s="57">
        <f t="shared" si="0"/>
        <v>80.50847457627118</v>
      </c>
      <c r="F25" s="58">
        <f t="shared" si="1"/>
        <v>81.50847457627118</v>
      </c>
    </row>
    <row r="26" spans="1:6" ht="12.75">
      <c r="A26" s="101">
        <v>19</v>
      </c>
      <c r="B26" s="111" t="s">
        <v>95</v>
      </c>
      <c r="C26" s="111" t="s">
        <v>275</v>
      </c>
      <c r="D26" s="103">
        <v>188</v>
      </c>
      <c r="E26" s="57">
        <f t="shared" si="0"/>
        <v>79.66101694915254</v>
      </c>
      <c r="F26" s="58">
        <f t="shared" si="1"/>
        <v>80.66101694915254</v>
      </c>
    </row>
    <row r="27" spans="1:6" ht="12.75">
      <c r="A27" s="101">
        <v>20</v>
      </c>
      <c r="B27" s="110" t="s">
        <v>92</v>
      </c>
      <c r="C27" s="110" t="s">
        <v>79</v>
      </c>
      <c r="D27" s="103">
        <v>186</v>
      </c>
      <c r="E27" s="57">
        <f t="shared" si="0"/>
        <v>78.8135593220339</v>
      </c>
      <c r="F27" s="58">
        <f t="shared" si="1"/>
        <v>79.8135593220339</v>
      </c>
    </row>
    <row r="28" spans="1:6" ht="12.75">
      <c r="A28" s="101">
        <v>21</v>
      </c>
      <c r="B28" s="72" t="s">
        <v>200</v>
      </c>
      <c r="C28" s="72" t="s">
        <v>62</v>
      </c>
      <c r="D28" s="103">
        <v>183</v>
      </c>
      <c r="E28" s="57">
        <f t="shared" si="0"/>
        <v>77.54237288135593</v>
      </c>
      <c r="F28" s="58">
        <f t="shared" si="1"/>
        <v>78.54237288135593</v>
      </c>
    </row>
    <row r="29" spans="1:6" ht="12.75">
      <c r="A29" s="101">
        <v>22</v>
      </c>
      <c r="B29" s="110" t="s">
        <v>48</v>
      </c>
      <c r="C29" s="110" t="s">
        <v>62</v>
      </c>
      <c r="D29" s="103">
        <v>181</v>
      </c>
      <c r="E29" s="57">
        <f t="shared" si="0"/>
        <v>76.69491525423729</v>
      </c>
      <c r="F29" s="58">
        <f t="shared" si="1"/>
        <v>77.69491525423729</v>
      </c>
    </row>
    <row r="30" spans="1:6" ht="12.75">
      <c r="A30" s="101">
        <v>23</v>
      </c>
      <c r="B30" s="110" t="s">
        <v>105</v>
      </c>
      <c r="C30" s="110" t="s">
        <v>137</v>
      </c>
      <c r="D30" s="103">
        <v>180</v>
      </c>
      <c r="E30" s="57">
        <f t="shared" si="0"/>
        <v>76.27118644067797</v>
      </c>
      <c r="F30" s="58">
        <f t="shared" si="1"/>
        <v>77.27118644067797</v>
      </c>
    </row>
    <row r="31" spans="1:6" ht="12.75">
      <c r="A31" s="101">
        <v>24</v>
      </c>
      <c r="B31" s="72" t="s">
        <v>369</v>
      </c>
      <c r="C31" s="72" t="s">
        <v>137</v>
      </c>
      <c r="D31" s="103">
        <v>179</v>
      </c>
      <c r="E31" s="57">
        <f t="shared" si="0"/>
        <v>75.84745762711864</v>
      </c>
      <c r="F31" s="58">
        <f t="shared" si="1"/>
        <v>76.84745762711864</v>
      </c>
    </row>
    <row r="32" spans="1:6" ht="12.75">
      <c r="A32" s="101">
        <v>25</v>
      </c>
      <c r="B32" s="72" t="s">
        <v>352</v>
      </c>
      <c r="C32" s="72" t="s">
        <v>43</v>
      </c>
      <c r="D32" s="103">
        <v>177</v>
      </c>
      <c r="E32" s="57">
        <f t="shared" si="0"/>
        <v>75</v>
      </c>
      <c r="F32" s="58">
        <f t="shared" si="1"/>
        <v>76</v>
      </c>
    </row>
    <row r="33" spans="1:6" ht="12.75">
      <c r="A33" s="101">
        <v>26</v>
      </c>
      <c r="B33" s="111" t="s">
        <v>95</v>
      </c>
      <c r="C33" s="111" t="s">
        <v>96</v>
      </c>
      <c r="D33" s="103">
        <v>176</v>
      </c>
      <c r="E33" s="57">
        <f t="shared" si="0"/>
        <v>74.57627118644068</v>
      </c>
      <c r="F33" s="58">
        <f t="shared" si="1"/>
        <v>75.57627118644068</v>
      </c>
    </row>
    <row r="34" spans="1:6" ht="12.75">
      <c r="A34" s="101">
        <v>27</v>
      </c>
      <c r="B34" s="110" t="s">
        <v>287</v>
      </c>
      <c r="C34" s="72" t="s">
        <v>77</v>
      </c>
      <c r="D34" s="103">
        <v>175</v>
      </c>
      <c r="E34" s="57">
        <f t="shared" si="0"/>
        <v>74.15254237288136</v>
      </c>
      <c r="F34" s="58">
        <f t="shared" si="1"/>
        <v>75.15254237288136</v>
      </c>
    </row>
    <row r="35" spans="1:6" ht="12.75">
      <c r="A35" s="101">
        <v>28</v>
      </c>
      <c r="B35" s="110" t="s">
        <v>110</v>
      </c>
      <c r="C35" s="110" t="s">
        <v>111</v>
      </c>
      <c r="D35" s="103">
        <v>175</v>
      </c>
      <c r="E35" s="57">
        <f t="shared" si="0"/>
        <v>74.15254237288136</v>
      </c>
      <c r="F35" s="58">
        <f t="shared" si="1"/>
        <v>75.15254237288136</v>
      </c>
    </row>
    <row r="36" spans="1:6" ht="12.75">
      <c r="A36" s="101">
        <v>29</v>
      </c>
      <c r="B36" s="110" t="s">
        <v>53</v>
      </c>
      <c r="C36" s="110" t="s">
        <v>54</v>
      </c>
      <c r="D36" s="103">
        <v>175</v>
      </c>
      <c r="E36" s="57">
        <f t="shared" si="0"/>
        <v>74.15254237288136</v>
      </c>
      <c r="F36" s="58">
        <f t="shared" si="1"/>
        <v>75.15254237288136</v>
      </c>
    </row>
    <row r="37" spans="1:6" ht="12.75">
      <c r="A37" s="101">
        <v>30</v>
      </c>
      <c r="B37" s="72" t="s">
        <v>31</v>
      </c>
      <c r="C37" s="110" t="s">
        <v>18</v>
      </c>
      <c r="D37" s="103">
        <v>174</v>
      </c>
      <c r="E37" s="57">
        <f t="shared" si="0"/>
        <v>73.72881355932203</v>
      </c>
      <c r="F37" s="58">
        <f t="shared" si="1"/>
        <v>74.72881355932203</v>
      </c>
    </row>
    <row r="38" spans="1:6" ht="12.75">
      <c r="A38" s="101">
        <v>31</v>
      </c>
      <c r="B38" s="110" t="s">
        <v>288</v>
      </c>
      <c r="C38" s="110" t="s">
        <v>77</v>
      </c>
      <c r="D38" s="103">
        <v>174</v>
      </c>
      <c r="E38" s="57">
        <f t="shared" si="0"/>
        <v>73.72881355932203</v>
      </c>
      <c r="F38" s="58">
        <f t="shared" si="1"/>
        <v>74.72881355932203</v>
      </c>
    </row>
    <row r="39" spans="1:6" ht="12.75">
      <c r="A39" s="101">
        <v>32</v>
      </c>
      <c r="B39" s="110" t="s">
        <v>31</v>
      </c>
      <c r="C39" s="110" t="s">
        <v>32</v>
      </c>
      <c r="D39" s="103">
        <v>173</v>
      </c>
      <c r="E39" s="57">
        <f t="shared" si="0"/>
        <v>73.30508474576271</v>
      </c>
      <c r="F39" s="58">
        <f t="shared" si="1"/>
        <v>74.30508474576271</v>
      </c>
    </row>
    <row r="40" spans="1:6" ht="12.75">
      <c r="A40" s="101">
        <v>33</v>
      </c>
      <c r="B40" s="72" t="s">
        <v>65</v>
      </c>
      <c r="C40" s="72" t="s">
        <v>43</v>
      </c>
      <c r="D40" s="103">
        <v>171</v>
      </c>
      <c r="E40" s="57">
        <f aca="true" t="shared" si="2" ref="E40:E71">(D40/D$8)*100</f>
        <v>72.45762711864407</v>
      </c>
      <c r="F40" s="58">
        <f aca="true" t="shared" si="3" ref="F40:F71">E40+E$3</f>
        <v>73.45762711864407</v>
      </c>
    </row>
    <row r="41" spans="1:6" ht="12.75">
      <c r="A41" s="101">
        <v>34</v>
      </c>
      <c r="B41" s="110" t="s">
        <v>370</v>
      </c>
      <c r="C41" s="72" t="s">
        <v>174</v>
      </c>
      <c r="D41" s="103">
        <v>170</v>
      </c>
      <c r="E41" s="57">
        <f t="shared" si="2"/>
        <v>72.03389830508475</v>
      </c>
      <c r="F41" s="58">
        <f t="shared" si="3"/>
        <v>73.03389830508475</v>
      </c>
    </row>
    <row r="42" spans="1:6" ht="12.75">
      <c r="A42" s="101">
        <v>35</v>
      </c>
      <c r="B42" s="72" t="s">
        <v>56</v>
      </c>
      <c r="C42" s="110" t="s">
        <v>57</v>
      </c>
      <c r="D42" s="103">
        <v>170</v>
      </c>
      <c r="E42" s="57">
        <f t="shared" si="2"/>
        <v>72.03389830508475</v>
      </c>
      <c r="F42" s="58">
        <f t="shared" si="3"/>
        <v>73.03389830508475</v>
      </c>
    </row>
    <row r="43" spans="1:6" ht="12.75">
      <c r="A43" s="101">
        <v>36</v>
      </c>
      <c r="B43" s="110" t="s">
        <v>107</v>
      </c>
      <c r="C43" s="110" t="s">
        <v>108</v>
      </c>
      <c r="D43" s="105">
        <v>169</v>
      </c>
      <c r="E43" s="57">
        <f t="shared" si="2"/>
        <v>71.61016949152543</v>
      </c>
      <c r="F43" s="58">
        <f t="shared" si="3"/>
        <v>72.61016949152543</v>
      </c>
    </row>
    <row r="44" spans="1:6" ht="12.75">
      <c r="A44" s="101">
        <v>37</v>
      </c>
      <c r="B44" s="72" t="s">
        <v>70</v>
      </c>
      <c r="C44" s="72" t="s">
        <v>43</v>
      </c>
      <c r="D44" s="103">
        <v>168</v>
      </c>
      <c r="E44" s="57">
        <f t="shared" si="2"/>
        <v>71.1864406779661</v>
      </c>
      <c r="F44" s="58">
        <f t="shared" si="3"/>
        <v>72.1864406779661</v>
      </c>
    </row>
    <row r="45" spans="1:6" ht="12.75">
      <c r="A45" s="101">
        <v>38</v>
      </c>
      <c r="B45" s="110" t="s">
        <v>15</v>
      </c>
      <c r="C45" s="110" t="s">
        <v>16</v>
      </c>
      <c r="D45" s="103">
        <v>168</v>
      </c>
      <c r="E45" s="57">
        <f t="shared" si="2"/>
        <v>71.1864406779661</v>
      </c>
      <c r="F45" s="58">
        <f t="shared" si="3"/>
        <v>72.1864406779661</v>
      </c>
    </row>
    <row r="46" spans="1:6" ht="12.75">
      <c r="A46" s="101">
        <v>39</v>
      </c>
      <c r="B46" s="110" t="s">
        <v>97</v>
      </c>
      <c r="C46" s="110" t="s">
        <v>91</v>
      </c>
      <c r="D46" s="103">
        <v>167</v>
      </c>
      <c r="E46" s="57">
        <f t="shared" si="2"/>
        <v>70.76271186440678</v>
      </c>
      <c r="F46" s="58">
        <f t="shared" si="3"/>
        <v>71.76271186440678</v>
      </c>
    </row>
    <row r="47" spans="1:6" ht="12.75">
      <c r="A47" s="101">
        <v>40</v>
      </c>
      <c r="B47" s="111" t="s">
        <v>118</v>
      </c>
      <c r="C47" s="112" t="s">
        <v>291</v>
      </c>
      <c r="D47" s="103">
        <v>166</v>
      </c>
      <c r="E47" s="57">
        <f t="shared" si="2"/>
        <v>70.33898305084746</v>
      </c>
      <c r="F47" s="58">
        <f t="shared" si="3"/>
        <v>71.33898305084746</v>
      </c>
    </row>
    <row r="48" spans="1:6" ht="12.75">
      <c r="A48" s="101">
        <v>41</v>
      </c>
      <c r="B48" s="110" t="s">
        <v>370</v>
      </c>
      <c r="C48" s="110" t="s">
        <v>113</v>
      </c>
      <c r="D48" s="103">
        <v>165</v>
      </c>
      <c r="E48" s="57">
        <f t="shared" si="2"/>
        <v>69.91525423728814</v>
      </c>
      <c r="F48" s="58">
        <f t="shared" si="3"/>
        <v>70.91525423728814</v>
      </c>
    </row>
    <row r="49" spans="1:6" ht="12.75">
      <c r="A49" s="101">
        <v>42</v>
      </c>
      <c r="B49" s="110" t="s">
        <v>370</v>
      </c>
      <c r="C49" s="110" t="s">
        <v>146</v>
      </c>
      <c r="D49" s="103">
        <v>165</v>
      </c>
      <c r="E49" s="57">
        <f t="shared" si="2"/>
        <v>69.91525423728814</v>
      </c>
      <c r="F49" s="58">
        <f t="shared" si="3"/>
        <v>70.91525423728814</v>
      </c>
    </row>
    <row r="50" spans="1:6" ht="12.75">
      <c r="A50" s="101">
        <v>43</v>
      </c>
      <c r="B50" s="72" t="s">
        <v>23</v>
      </c>
      <c r="C50" s="110" t="s">
        <v>24</v>
      </c>
      <c r="D50" s="103">
        <v>165</v>
      </c>
      <c r="E50" s="57">
        <f t="shared" si="2"/>
        <v>69.91525423728814</v>
      </c>
      <c r="F50" s="58">
        <f t="shared" si="3"/>
        <v>70.91525423728814</v>
      </c>
    </row>
    <row r="51" spans="1:6" ht="12.75">
      <c r="A51" s="101">
        <v>44</v>
      </c>
      <c r="B51" s="110" t="s">
        <v>27</v>
      </c>
      <c r="C51" s="110" t="s">
        <v>24</v>
      </c>
      <c r="D51" s="103">
        <v>164</v>
      </c>
      <c r="E51" s="57">
        <f t="shared" si="2"/>
        <v>69.49152542372882</v>
      </c>
      <c r="F51" s="58">
        <f t="shared" si="3"/>
        <v>70.49152542372882</v>
      </c>
    </row>
    <row r="52" spans="1:6" ht="12.75">
      <c r="A52" s="101">
        <v>45</v>
      </c>
      <c r="B52" s="110" t="s">
        <v>94</v>
      </c>
      <c r="C52" s="110" t="s">
        <v>36</v>
      </c>
      <c r="D52" s="105">
        <v>163</v>
      </c>
      <c r="E52" s="57">
        <f t="shared" si="2"/>
        <v>69.0677966101695</v>
      </c>
      <c r="F52" s="58">
        <f t="shared" si="3"/>
        <v>70.0677966101695</v>
      </c>
    </row>
    <row r="53" spans="1:6" ht="12.75">
      <c r="A53" s="101">
        <v>46</v>
      </c>
      <c r="B53" s="111" t="s">
        <v>293</v>
      </c>
      <c r="C53" s="111" t="s">
        <v>180</v>
      </c>
      <c r="D53" s="103">
        <v>162</v>
      </c>
      <c r="E53" s="57">
        <f t="shared" si="2"/>
        <v>68.64406779661016</v>
      </c>
      <c r="F53" s="58">
        <f t="shared" si="3"/>
        <v>69.64406779661016</v>
      </c>
    </row>
    <row r="54" spans="1:6" ht="12.75">
      <c r="A54" s="101">
        <v>47</v>
      </c>
      <c r="B54" s="110" t="s">
        <v>184</v>
      </c>
      <c r="C54" s="72" t="s">
        <v>24</v>
      </c>
      <c r="D54" s="103">
        <v>162</v>
      </c>
      <c r="E54" s="57">
        <f t="shared" si="2"/>
        <v>68.64406779661016</v>
      </c>
      <c r="F54" s="58">
        <f t="shared" si="3"/>
        <v>69.64406779661016</v>
      </c>
    </row>
    <row r="55" spans="1:6" ht="12.75">
      <c r="A55" s="101">
        <v>48</v>
      </c>
      <c r="B55" s="72" t="s">
        <v>23</v>
      </c>
      <c r="C55" s="72" t="s">
        <v>371</v>
      </c>
      <c r="D55" s="103">
        <v>162</v>
      </c>
      <c r="E55" s="57">
        <f t="shared" si="2"/>
        <v>68.64406779661016</v>
      </c>
      <c r="F55" s="58">
        <f t="shared" si="3"/>
        <v>69.64406779661016</v>
      </c>
    </row>
    <row r="56" spans="1:6" ht="12.75">
      <c r="A56" s="101">
        <v>49</v>
      </c>
      <c r="B56" s="110" t="s">
        <v>83</v>
      </c>
      <c r="C56" s="110" t="s">
        <v>84</v>
      </c>
      <c r="D56" s="103">
        <v>161</v>
      </c>
      <c r="E56" s="57">
        <f t="shared" si="2"/>
        <v>68.22033898305084</v>
      </c>
      <c r="F56" s="58">
        <f t="shared" si="3"/>
        <v>69.22033898305084</v>
      </c>
    </row>
    <row r="57" spans="1:6" ht="12.75">
      <c r="A57" s="101">
        <v>50</v>
      </c>
      <c r="B57" s="110" t="s">
        <v>19</v>
      </c>
      <c r="C57" s="110" t="s">
        <v>20</v>
      </c>
      <c r="D57" s="103">
        <v>160</v>
      </c>
      <c r="E57" s="57">
        <f t="shared" si="2"/>
        <v>67.79661016949152</v>
      </c>
      <c r="F57" s="58">
        <f t="shared" si="3"/>
        <v>68.79661016949152</v>
      </c>
    </row>
    <row r="58" spans="1:6" ht="12.75">
      <c r="A58" s="101">
        <v>51</v>
      </c>
      <c r="B58" s="110" t="s">
        <v>60</v>
      </c>
      <c r="C58" s="110" t="s">
        <v>43</v>
      </c>
      <c r="D58" s="105">
        <v>160</v>
      </c>
      <c r="E58" s="57">
        <f t="shared" si="2"/>
        <v>67.79661016949152</v>
      </c>
      <c r="F58" s="58">
        <f t="shared" si="3"/>
        <v>68.79661016949152</v>
      </c>
    </row>
    <row r="59" spans="1:6" ht="12.75">
      <c r="A59" s="101">
        <v>52</v>
      </c>
      <c r="B59" s="111" t="s">
        <v>68</v>
      </c>
      <c r="C59" s="111" t="s">
        <v>69</v>
      </c>
      <c r="D59" s="103">
        <v>159</v>
      </c>
      <c r="E59" s="57">
        <f t="shared" si="2"/>
        <v>67.37288135593221</v>
      </c>
      <c r="F59" s="58">
        <f t="shared" si="3"/>
        <v>68.37288135593221</v>
      </c>
    </row>
    <row r="60" spans="1:6" ht="12.75">
      <c r="A60" s="101">
        <v>53</v>
      </c>
      <c r="B60" s="111" t="s">
        <v>39</v>
      </c>
      <c r="C60" s="111" t="s">
        <v>40</v>
      </c>
      <c r="D60" s="103">
        <v>159</v>
      </c>
      <c r="E60" s="57">
        <f t="shared" si="2"/>
        <v>67.37288135593221</v>
      </c>
      <c r="F60" s="58">
        <f t="shared" si="3"/>
        <v>68.37288135593221</v>
      </c>
    </row>
    <row r="61" spans="1:6" ht="12.75">
      <c r="A61" s="101">
        <v>54</v>
      </c>
      <c r="B61" s="110" t="s">
        <v>37</v>
      </c>
      <c r="C61" s="110" t="s">
        <v>38</v>
      </c>
      <c r="D61" s="103">
        <v>158</v>
      </c>
      <c r="E61" s="57">
        <f t="shared" si="2"/>
        <v>66.94915254237289</v>
      </c>
      <c r="F61" s="58">
        <f t="shared" si="3"/>
        <v>67.94915254237289</v>
      </c>
    </row>
    <row r="62" spans="1:6" ht="12.75">
      <c r="A62" s="101">
        <v>55</v>
      </c>
      <c r="B62" s="72" t="s">
        <v>296</v>
      </c>
      <c r="C62" s="72" t="s">
        <v>137</v>
      </c>
      <c r="D62" s="103">
        <v>156</v>
      </c>
      <c r="E62" s="57">
        <f t="shared" si="2"/>
        <v>66.10169491525424</v>
      </c>
      <c r="F62" s="58">
        <f t="shared" si="3"/>
        <v>67.10169491525424</v>
      </c>
    </row>
    <row r="63" spans="1:6" ht="12.75">
      <c r="A63" s="101">
        <v>56</v>
      </c>
      <c r="B63" s="110" t="s">
        <v>81</v>
      </c>
      <c r="C63" s="110" t="s">
        <v>61</v>
      </c>
      <c r="D63" s="103">
        <v>156</v>
      </c>
      <c r="E63" s="57">
        <f t="shared" si="2"/>
        <v>66.10169491525424</v>
      </c>
      <c r="F63" s="58">
        <f t="shared" si="3"/>
        <v>67.10169491525424</v>
      </c>
    </row>
    <row r="64" spans="1:6" ht="12.75">
      <c r="A64" s="101">
        <v>57</v>
      </c>
      <c r="B64" s="110" t="s">
        <v>105</v>
      </c>
      <c r="C64" s="110" t="s">
        <v>36</v>
      </c>
      <c r="D64" s="103">
        <v>155</v>
      </c>
      <c r="E64" s="57">
        <f t="shared" si="2"/>
        <v>65.67796610169492</v>
      </c>
      <c r="F64" s="58">
        <f t="shared" si="3"/>
        <v>66.67796610169492</v>
      </c>
    </row>
    <row r="65" spans="1:6" ht="12.75">
      <c r="A65" s="101">
        <v>58</v>
      </c>
      <c r="B65" s="110" t="s">
        <v>154</v>
      </c>
      <c r="C65" s="110" t="s">
        <v>372</v>
      </c>
      <c r="D65" s="103">
        <v>155</v>
      </c>
      <c r="E65" s="57">
        <f t="shared" si="2"/>
        <v>65.67796610169492</v>
      </c>
      <c r="F65" s="58">
        <f t="shared" si="3"/>
        <v>66.67796610169492</v>
      </c>
    </row>
    <row r="66" spans="1:6" ht="12.75">
      <c r="A66" s="101">
        <v>59</v>
      </c>
      <c r="B66" s="110" t="s">
        <v>33</v>
      </c>
      <c r="C66" s="110" t="s">
        <v>34</v>
      </c>
      <c r="D66" s="103">
        <v>155</v>
      </c>
      <c r="E66" s="57">
        <f t="shared" si="2"/>
        <v>65.67796610169492</v>
      </c>
      <c r="F66" s="58">
        <f t="shared" si="3"/>
        <v>66.67796610169492</v>
      </c>
    </row>
    <row r="67" spans="1:6" ht="12.75">
      <c r="A67" s="101">
        <v>60</v>
      </c>
      <c r="B67" s="110" t="s">
        <v>297</v>
      </c>
      <c r="C67" s="110" t="s">
        <v>43</v>
      </c>
      <c r="D67" s="103">
        <v>155</v>
      </c>
      <c r="E67" s="57">
        <f t="shared" si="2"/>
        <v>65.67796610169492</v>
      </c>
      <c r="F67" s="58">
        <f t="shared" si="3"/>
        <v>66.67796610169492</v>
      </c>
    </row>
    <row r="68" spans="1:6" ht="12.75">
      <c r="A68" s="101">
        <v>61</v>
      </c>
      <c r="B68" s="110" t="s">
        <v>353</v>
      </c>
      <c r="C68" s="110" t="s">
        <v>30</v>
      </c>
      <c r="D68" s="103">
        <v>155</v>
      </c>
      <c r="E68" s="57">
        <f t="shared" si="2"/>
        <v>65.67796610169492</v>
      </c>
      <c r="F68" s="58">
        <f t="shared" si="3"/>
        <v>66.67796610169492</v>
      </c>
    </row>
    <row r="69" spans="1:6" ht="12.75">
      <c r="A69" s="101">
        <v>62</v>
      </c>
      <c r="B69" s="110" t="s">
        <v>300</v>
      </c>
      <c r="C69" s="110" t="s">
        <v>28</v>
      </c>
      <c r="D69" s="105">
        <v>154</v>
      </c>
      <c r="E69" s="57">
        <f t="shared" si="2"/>
        <v>65.2542372881356</v>
      </c>
      <c r="F69" s="58">
        <f t="shared" si="3"/>
        <v>66.2542372881356</v>
      </c>
    </row>
    <row r="70" spans="1:6" ht="12.75">
      <c r="A70" s="101">
        <v>63</v>
      </c>
      <c r="B70" s="110" t="s">
        <v>159</v>
      </c>
      <c r="C70" s="110" t="s">
        <v>43</v>
      </c>
      <c r="D70" s="103">
        <v>154</v>
      </c>
      <c r="E70" s="57">
        <f t="shared" si="2"/>
        <v>65.2542372881356</v>
      </c>
      <c r="F70" s="58">
        <f t="shared" si="3"/>
        <v>66.2542372881356</v>
      </c>
    </row>
    <row r="71" spans="1:6" ht="12.75">
      <c r="A71" s="101">
        <v>64</v>
      </c>
      <c r="B71" s="112" t="s">
        <v>301</v>
      </c>
      <c r="C71" s="112" t="s">
        <v>302</v>
      </c>
      <c r="D71" s="103">
        <v>153</v>
      </c>
      <c r="E71" s="57">
        <f t="shared" si="2"/>
        <v>64.83050847457628</v>
      </c>
      <c r="F71" s="58">
        <f t="shared" si="3"/>
        <v>65.83050847457628</v>
      </c>
    </row>
    <row r="72" spans="1:6" ht="12.75">
      <c r="A72" s="101">
        <v>65</v>
      </c>
      <c r="B72" s="72" t="s">
        <v>88</v>
      </c>
      <c r="C72" s="72" t="s">
        <v>18</v>
      </c>
      <c r="D72" s="103">
        <v>153</v>
      </c>
      <c r="E72" s="57">
        <f aca="true" t="shared" si="4" ref="E72:E103">(D72/D$8)*100</f>
        <v>64.83050847457628</v>
      </c>
      <c r="F72" s="58">
        <f aca="true" t="shared" si="5" ref="F72:F103">E72+E$3</f>
        <v>65.83050847457628</v>
      </c>
    </row>
    <row r="73" spans="1:6" ht="12.75">
      <c r="A73" s="101">
        <v>66</v>
      </c>
      <c r="B73" s="112" t="s">
        <v>44</v>
      </c>
      <c r="C73" s="112" t="s">
        <v>45</v>
      </c>
      <c r="D73" s="103">
        <v>152</v>
      </c>
      <c r="E73" s="57">
        <f t="shared" si="4"/>
        <v>64.40677966101694</v>
      </c>
      <c r="F73" s="58">
        <f t="shared" si="5"/>
        <v>65.40677966101694</v>
      </c>
    </row>
    <row r="74" spans="1:6" ht="12.75">
      <c r="A74" s="101">
        <v>67</v>
      </c>
      <c r="B74" s="110" t="s">
        <v>373</v>
      </c>
      <c r="C74" s="110" t="s">
        <v>74</v>
      </c>
      <c r="D74" s="103">
        <v>152</v>
      </c>
      <c r="E74" s="57">
        <f t="shared" si="4"/>
        <v>64.40677966101694</v>
      </c>
      <c r="F74" s="58">
        <f t="shared" si="5"/>
        <v>65.40677966101694</v>
      </c>
    </row>
    <row r="75" spans="1:6" ht="12.75">
      <c r="A75" s="101">
        <v>68</v>
      </c>
      <c r="B75" s="110" t="s">
        <v>123</v>
      </c>
      <c r="C75" s="110" t="s">
        <v>304</v>
      </c>
      <c r="D75" s="103">
        <v>152</v>
      </c>
      <c r="E75" s="57">
        <f t="shared" si="4"/>
        <v>64.40677966101694</v>
      </c>
      <c r="F75" s="58">
        <f t="shared" si="5"/>
        <v>65.40677966101694</v>
      </c>
    </row>
    <row r="76" spans="1:6" ht="12.75">
      <c r="A76" s="101">
        <v>69</v>
      </c>
      <c r="B76" s="72" t="s">
        <v>183</v>
      </c>
      <c r="C76" s="110" t="s">
        <v>43</v>
      </c>
      <c r="D76" s="103">
        <v>152</v>
      </c>
      <c r="E76" s="57">
        <f t="shared" si="4"/>
        <v>64.40677966101694</v>
      </c>
      <c r="F76" s="58">
        <f t="shared" si="5"/>
        <v>65.40677966101694</v>
      </c>
    </row>
    <row r="77" spans="1:6" ht="12.75">
      <c r="A77" s="101">
        <v>70</v>
      </c>
      <c r="B77" s="110" t="s">
        <v>303</v>
      </c>
      <c r="C77" s="72" t="s">
        <v>24</v>
      </c>
      <c r="D77" s="103">
        <v>152</v>
      </c>
      <c r="E77" s="57">
        <f t="shared" si="4"/>
        <v>64.40677966101694</v>
      </c>
      <c r="F77" s="58">
        <f t="shared" si="5"/>
        <v>65.40677966101694</v>
      </c>
    </row>
    <row r="78" spans="1:6" ht="12.75">
      <c r="A78" s="101">
        <v>71</v>
      </c>
      <c r="B78" s="110" t="s">
        <v>92</v>
      </c>
      <c r="C78" s="110" t="s">
        <v>120</v>
      </c>
      <c r="D78" s="103">
        <v>151</v>
      </c>
      <c r="E78" s="57">
        <f t="shared" si="4"/>
        <v>63.983050847457626</v>
      </c>
      <c r="F78" s="58">
        <f t="shared" si="5"/>
        <v>64.98305084745763</v>
      </c>
    </row>
    <row r="79" spans="1:6" ht="12.75">
      <c r="A79" s="101">
        <v>72</v>
      </c>
      <c r="B79" s="111" t="s">
        <v>63</v>
      </c>
      <c r="C79" s="111" t="s">
        <v>106</v>
      </c>
      <c r="D79" s="103">
        <v>149</v>
      </c>
      <c r="E79" s="57">
        <f t="shared" si="4"/>
        <v>63.13559322033898</v>
      </c>
      <c r="F79" s="58">
        <f t="shared" si="5"/>
        <v>64.13559322033899</v>
      </c>
    </row>
    <row r="80" spans="1:6" ht="12.75">
      <c r="A80" s="101">
        <v>73</v>
      </c>
      <c r="B80" s="110" t="s">
        <v>89</v>
      </c>
      <c r="C80" s="110" t="s">
        <v>24</v>
      </c>
      <c r="D80" s="105">
        <v>148</v>
      </c>
      <c r="E80" s="57">
        <f t="shared" si="4"/>
        <v>62.71186440677966</v>
      </c>
      <c r="F80" s="58">
        <f t="shared" si="5"/>
        <v>63.71186440677966</v>
      </c>
    </row>
    <row r="81" spans="1:6" ht="12.75">
      <c r="A81" s="101">
        <v>74</v>
      </c>
      <c r="B81" s="110" t="s">
        <v>105</v>
      </c>
      <c r="C81" s="110" t="s">
        <v>43</v>
      </c>
      <c r="D81" s="103">
        <v>148</v>
      </c>
      <c r="E81" s="57">
        <f t="shared" si="4"/>
        <v>62.71186440677966</v>
      </c>
      <c r="F81" s="58">
        <f t="shared" si="5"/>
        <v>63.71186440677966</v>
      </c>
    </row>
    <row r="82" spans="1:6" ht="12.75">
      <c r="A82" s="101">
        <v>75</v>
      </c>
      <c r="B82" s="110" t="s">
        <v>181</v>
      </c>
      <c r="C82" s="110" t="s">
        <v>20</v>
      </c>
      <c r="D82" s="103">
        <v>148</v>
      </c>
      <c r="E82" s="57">
        <f t="shared" si="4"/>
        <v>62.71186440677966</v>
      </c>
      <c r="F82" s="58">
        <f t="shared" si="5"/>
        <v>63.71186440677966</v>
      </c>
    </row>
    <row r="83" spans="1:6" ht="12.75">
      <c r="A83" s="101">
        <v>76</v>
      </c>
      <c r="B83" s="72" t="s">
        <v>42</v>
      </c>
      <c r="C83" s="72" t="s">
        <v>43</v>
      </c>
      <c r="D83" s="103">
        <v>145</v>
      </c>
      <c r="E83" s="57">
        <f t="shared" si="4"/>
        <v>61.440677966101696</v>
      </c>
      <c r="F83" s="58">
        <f t="shared" si="5"/>
        <v>62.440677966101696</v>
      </c>
    </row>
    <row r="84" spans="1:6" ht="12.75">
      <c r="A84" s="101">
        <v>77</v>
      </c>
      <c r="B84" s="110" t="s">
        <v>206</v>
      </c>
      <c r="C84" s="110" t="s">
        <v>207</v>
      </c>
      <c r="D84" s="103">
        <v>143</v>
      </c>
      <c r="E84" s="57">
        <f t="shared" si="4"/>
        <v>60.59322033898306</v>
      </c>
      <c r="F84" s="58">
        <f t="shared" si="5"/>
        <v>61.59322033898306</v>
      </c>
    </row>
    <row r="85" spans="1:6" ht="12.75">
      <c r="A85" s="101">
        <v>78</v>
      </c>
      <c r="B85" s="110" t="s">
        <v>76</v>
      </c>
      <c r="C85" s="110" t="s">
        <v>77</v>
      </c>
      <c r="D85" s="105">
        <v>143</v>
      </c>
      <c r="E85" s="57">
        <f t="shared" si="4"/>
        <v>60.59322033898306</v>
      </c>
      <c r="F85" s="58">
        <f t="shared" si="5"/>
        <v>61.59322033898306</v>
      </c>
    </row>
    <row r="86" spans="1:6" ht="12.75">
      <c r="A86" s="101">
        <v>79</v>
      </c>
      <c r="B86" s="112" t="s">
        <v>63</v>
      </c>
      <c r="C86" s="112" t="s">
        <v>306</v>
      </c>
      <c r="D86" s="103">
        <v>142</v>
      </c>
      <c r="E86" s="57">
        <f t="shared" si="4"/>
        <v>60.16949152542372</v>
      </c>
      <c r="F86" s="58">
        <f t="shared" si="5"/>
        <v>61.16949152542372</v>
      </c>
    </row>
    <row r="87" spans="1:6" ht="12.75">
      <c r="A87" s="101">
        <v>80</v>
      </c>
      <c r="B87" s="111" t="s">
        <v>143</v>
      </c>
      <c r="C87" s="111" t="s">
        <v>144</v>
      </c>
      <c r="D87" s="103">
        <v>142</v>
      </c>
      <c r="E87" s="57">
        <f t="shared" si="4"/>
        <v>60.16949152542372</v>
      </c>
      <c r="F87" s="58">
        <f t="shared" si="5"/>
        <v>61.16949152542372</v>
      </c>
    </row>
    <row r="88" spans="1:6" ht="12.75">
      <c r="A88" s="101">
        <v>81</v>
      </c>
      <c r="B88" s="111" t="s">
        <v>66</v>
      </c>
      <c r="C88" s="111" t="s">
        <v>67</v>
      </c>
      <c r="D88" s="103">
        <v>141</v>
      </c>
      <c r="E88" s="57">
        <f t="shared" si="4"/>
        <v>59.7457627118644</v>
      </c>
      <c r="F88" s="58">
        <f t="shared" si="5"/>
        <v>60.7457627118644</v>
      </c>
    </row>
    <row r="89" spans="1:6" ht="12.75">
      <c r="A89" s="101">
        <v>82</v>
      </c>
      <c r="B89" s="72" t="s">
        <v>307</v>
      </c>
      <c r="C89" s="72" t="s">
        <v>113</v>
      </c>
      <c r="D89" s="103">
        <v>140</v>
      </c>
      <c r="E89" s="57">
        <f t="shared" si="4"/>
        <v>59.32203389830508</v>
      </c>
      <c r="F89" s="58">
        <f t="shared" si="5"/>
        <v>60.32203389830508</v>
      </c>
    </row>
    <row r="90" spans="1:6" ht="12.75">
      <c r="A90" s="101">
        <v>83</v>
      </c>
      <c r="B90" s="110" t="s">
        <v>41</v>
      </c>
      <c r="C90" s="110" t="s">
        <v>139</v>
      </c>
      <c r="D90" s="103">
        <v>140</v>
      </c>
      <c r="E90" s="57">
        <f t="shared" si="4"/>
        <v>59.32203389830508</v>
      </c>
      <c r="F90" s="58">
        <f t="shared" si="5"/>
        <v>60.32203389830508</v>
      </c>
    </row>
    <row r="91" spans="1:6" ht="12.75">
      <c r="A91" s="101">
        <v>84</v>
      </c>
      <c r="B91" s="72" t="s">
        <v>141</v>
      </c>
      <c r="C91" s="110" t="s">
        <v>91</v>
      </c>
      <c r="D91" s="103">
        <v>139</v>
      </c>
      <c r="E91" s="57">
        <f t="shared" si="4"/>
        <v>58.89830508474576</v>
      </c>
      <c r="F91" s="58">
        <f t="shared" si="5"/>
        <v>59.89830508474576</v>
      </c>
    </row>
    <row r="92" spans="1:6" ht="12.75">
      <c r="A92" s="101">
        <v>85</v>
      </c>
      <c r="B92" s="72" t="s">
        <v>309</v>
      </c>
      <c r="C92" s="72" t="s">
        <v>43</v>
      </c>
      <c r="D92" s="103">
        <v>139</v>
      </c>
      <c r="E92" s="57">
        <f t="shared" si="4"/>
        <v>58.89830508474576</v>
      </c>
      <c r="F92" s="58">
        <f t="shared" si="5"/>
        <v>59.89830508474576</v>
      </c>
    </row>
    <row r="93" spans="1:6" ht="12.75">
      <c r="A93" s="101">
        <v>86</v>
      </c>
      <c r="B93" s="111" t="s">
        <v>308</v>
      </c>
      <c r="C93" s="112" t="s">
        <v>127</v>
      </c>
      <c r="D93" s="103">
        <v>139</v>
      </c>
      <c r="E93" s="57">
        <f t="shared" si="4"/>
        <v>58.89830508474576</v>
      </c>
      <c r="F93" s="58">
        <f t="shared" si="5"/>
        <v>59.89830508474576</v>
      </c>
    </row>
    <row r="94" spans="1:6" ht="12.75">
      <c r="A94" s="101">
        <v>87</v>
      </c>
      <c r="B94" s="112" t="s">
        <v>58</v>
      </c>
      <c r="C94" s="112" t="s">
        <v>59</v>
      </c>
      <c r="D94" s="103">
        <v>138</v>
      </c>
      <c r="E94" s="57">
        <f t="shared" si="4"/>
        <v>58.47457627118644</v>
      </c>
      <c r="F94" s="58">
        <f t="shared" si="5"/>
        <v>59.47457627118644</v>
      </c>
    </row>
    <row r="95" spans="1:6" ht="12.75">
      <c r="A95" s="101">
        <v>88</v>
      </c>
      <c r="B95" s="111" t="s">
        <v>310</v>
      </c>
      <c r="C95" s="111" t="s">
        <v>134</v>
      </c>
      <c r="D95" s="103">
        <v>138</v>
      </c>
      <c r="E95" s="57">
        <f t="shared" si="4"/>
        <v>58.47457627118644</v>
      </c>
      <c r="F95" s="58">
        <f t="shared" si="5"/>
        <v>59.47457627118644</v>
      </c>
    </row>
    <row r="96" spans="1:6" ht="12.75">
      <c r="A96" s="101">
        <v>89</v>
      </c>
      <c r="B96" s="110" t="s">
        <v>173</v>
      </c>
      <c r="C96" s="110" t="s">
        <v>20</v>
      </c>
      <c r="D96" s="103">
        <v>138</v>
      </c>
      <c r="E96" s="57">
        <f t="shared" si="4"/>
        <v>58.47457627118644</v>
      </c>
      <c r="F96" s="58">
        <f t="shared" si="5"/>
        <v>59.47457627118644</v>
      </c>
    </row>
    <row r="97" spans="1:6" ht="12.75">
      <c r="A97" s="101">
        <v>90</v>
      </c>
      <c r="B97" s="111" t="s">
        <v>187</v>
      </c>
      <c r="C97" s="111" t="s">
        <v>188</v>
      </c>
      <c r="D97" s="103">
        <v>136</v>
      </c>
      <c r="E97" s="57">
        <f t="shared" si="4"/>
        <v>57.6271186440678</v>
      </c>
      <c r="F97" s="58">
        <f t="shared" si="5"/>
        <v>58.6271186440678</v>
      </c>
    </row>
    <row r="98" spans="1:6" ht="12.75">
      <c r="A98" s="101">
        <v>91</v>
      </c>
      <c r="B98" s="112" t="s">
        <v>149</v>
      </c>
      <c r="C98" s="112" t="s">
        <v>150</v>
      </c>
      <c r="D98" s="103">
        <v>136</v>
      </c>
      <c r="E98" s="57">
        <f t="shared" si="4"/>
        <v>57.6271186440678</v>
      </c>
      <c r="F98" s="58">
        <f t="shared" si="5"/>
        <v>58.6271186440678</v>
      </c>
    </row>
    <row r="99" spans="1:6" ht="12.75">
      <c r="A99" s="101">
        <v>92</v>
      </c>
      <c r="B99" s="72" t="s">
        <v>85</v>
      </c>
      <c r="C99" s="72" t="s">
        <v>24</v>
      </c>
      <c r="D99" s="103">
        <v>135</v>
      </c>
      <c r="E99" s="57">
        <f t="shared" si="4"/>
        <v>57.20338983050848</v>
      </c>
      <c r="F99" s="58">
        <f t="shared" si="5"/>
        <v>58.20338983050848</v>
      </c>
    </row>
    <row r="100" spans="1:6" ht="12.75">
      <c r="A100" s="101">
        <v>93</v>
      </c>
      <c r="B100" s="110" t="s">
        <v>135</v>
      </c>
      <c r="C100" s="110" t="s">
        <v>24</v>
      </c>
      <c r="D100" s="103">
        <v>135</v>
      </c>
      <c r="E100" s="57">
        <f t="shared" si="4"/>
        <v>57.20338983050848</v>
      </c>
      <c r="F100" s="58">
        <f t="shared" si="5"/>
        <v>58.20338983050848</v>
      </c>
    </row>
    <row r="101" spans="1:6" ht="12.75">
      <c r="A101" s="101">
        <v>94</v>
      </c>
      <c r="B101" s="72" t="s">
        <v>21</v>
      </c>
      <c r="C101" s="72" t="s">
        <v>22</v>
      </c>
      <c r="D101" s="103">
        <v>135</v>
      </c>
      <c r="E101" s="57">
        <f t="shared" si="4"/>
        <v>57.20338983050848</v>
      </c>
      <c r="F101" s="58">
        <f t="shared" si="5"/>
        <v>58.20338983050848</v>
      </c>
    </row>
    <row r="102" spans="1:6" ht="12.75">
      <c r="A102" s="101">
        <v>95</v>
      </c>
      <c r="B102" s="110" t="s">
        <v>21</v>
      </c>
      <c r="C102" s="110" t="s">
        <v>36</v>
      </c>
      <c r="D102" s="103">
        <v>134</v>
      </c>
      <c r="E102" s="57">
        <f t="shared" si="4"/>
        <v>56.779661016949156</v>
      </c>
      <c r="F102" s="58">
        <f t="shared" si="5"/>
        <v>57.779661016949156</v>
      </c>
    </row>
    <row r="103" spans="1:6" ht="12.75">
      <c r="A103" s="101">
        <v>96</v>
      </c>
      <c r="B103" s="110" t="s">
        <v>80</v>
      </c>
      <c r="C103" s="110" t="s">
        <v>24</v>
      </c>
      <c r="D103" s="103">
        <v>134</v>
      </c>
      <c r="E103" s="57">
        <f t="shared" si="4"/>
        <v>56.779661016949156</v>
      </c>
      <c r="F103" s="58">
        <f t="shared" si="5"/>
        <v>57.779661016949156</v>
      </c>
    </row>
    <row r="104" spans="1:6" ht="12.75">
      <c r="A104" s="101">
        <v>97</v>
      </c>
      <c r="B104" s="72" t="s">
        <v>114</v>
      </c>
      <c r="C104" s="72" t="s">
        <v>43</v>
      </c>
      <c r="D104" s="103">
        <v>134</v>
      </c>
      <c r="E104" s="57">
        <f aca="true" t="shared" si="6" ref="E104:E135">(D104/D$8)*100</f>
        <v>56.779661016949156</v>
      </c>
      <c r="F104" s="58">
        <f aca="true" t="shared" si="7" ref="F104:F135">E104+E$3</f>
        <v>57.779661016949156</v>
      </c>
    </row>
    <row r="105" spans="1:6" ht="12.75">
      <c r="A105" s="101">
        <v>98</v>
      </c>
      <c r="B105" s="110" t="s">
        <v>312</v>
      </c>
      <c r="C105" s="110" t="s">
        <v>313</v>
      </c>
      <c r="D105" s="105">
        <v>133</v>
      </c>
      <c r="E105" s="57">
        <f t="shared" si="6"/>
        <v>56.355932203389834</v>
      </c>
      <c r="F105" s="58">
        <f t="shared" si="7"/>
        <v>57.355932203389834</v>
      </c>
    </row>
    <row r="106" spans="1:6" ht="12.75">
      <c r="A106" s="101">
        <v>99</v>
      </c>
      <c r="B106" s="72" t="s">
        <v>154</v>
      </c>
      <c r="C106" s="72" t="s">
        <v>113</v>
      </c>
      <c r="D106" s="103">
        <v>133</v>
      </c>
      <c r="E106" s="57">
        <f t="shared" si="6"/>
        <v>56.355932203389834</v>
      </c>
      <c r="F106" s="58">
        <f t="shared" si="7"/>
        <v>57.355932203389834</v>
      </c>
    </row>
    <row r="107" spans="1:6" ht="12.75">
      <c r="A107" s="101">
        <v>100</v>
      </c>
      <c r="B107" s="112" t="s">
        <v>49</v>
      </c>
      <c r="C107" s="112" t="s">
        <v>50</v>
      </c>
      <c r="D107" s="103">
        <v>132</v>
      </c>
      <c r="E107" s="57">
        <f t="shared" si="6"/>
        <v>55.932203389830505</v>
      </c>
      <c r="F107" s="58">
        <f t="shared" si="7"/>
        <v>56.932203389830505</v>
      </c>
    </row>
    <row r="108" spans="1:6" ht="12.75">
      <c r="A108" s="101">
        <v>101</v>
      </c>
      <c r="B108" s="72" t="s">
        <v>56</v>
      </c>
      <c r="C108" s="110" t="s">
        <v>24</v>
      </c>
      <c r="D108" s="103">
        <v>132</v>
      </c>
      <c r="E108" s="57">
        <f t="shared" si="6"/>
        <v>55.932203389830505</v>
      </c>
      <c r="F108" s="58">
        <f t="shared" si="7"/>
        <v>56.932203389830505</v>
      </c>
    </row>
    <row r="109" spans="1:6" ht="12.75">
      <c r="A109" s="101">
        <v>102</v>
      </c>
      <c r="B109" s="72" t="s">
        <v>35</v>
      </c>
      <c r="C109" s="72" t="s">
        <v>36</v>
      </c>
      <c r="D109" s="103">
        <v>131</v>
      </c>
      <c r="E109" s="57">
        <f t="shared" si="6"/>
        <v>55.50847457627118</v>
      </c>
      <c r="F109" s="58">
        <f t="shared" si="7"/>
        <v>56.50847457627118</v>
      </c>
    </row>
    <row r="110" spans="1:6" ht="12.75">
      <c r="A110" s="101">
        <v>103</v>
      </c>
      <c r="B110" s="110" t="s">
        <v>314</v>
      </c>
      <c r="C110" s="110" t="s">
        <v>202</v>
      </c>
      <c r="D110" s="103">
        <v>130</v>
      </c>
      <c r="E110" s="57">
        <f t="shared" si="6"/>
        <v>55.08474576271186</v>
      </c>
      <c r="F110" s="58">
        <f t="shared" si="7"/>
        <v>56.08474576271186</v>
      </c>
    </row>
    <row r="111" spans="1:6" ht="12.75">
      <c r="A111" s="101">
        <v>104</v>
      </c>
      <c r="B111" s="72" t="s">
        <v>184</v>
      </c>
      <c r="C111" s="72" t="s">
        <v>43</v>
      </c>
      <c r="D111" s="103">
        <v>130</v>
      </c>
      <c r="E111" s="57">
        <f t="shared" si="6"/>
        <v>55.08474576271186</v>
      </c>
      <c r="F111" s="58">
        <f t="shared" si="7"/>
        <v>56.08474576271186</v>
      </c>
    </row>
    <row r="112" spans="1:6" ht="12.75">
      <c r="A112" s="101">
        <v>105</v>
      </c>
      <c r="B112" s="72" t="s">
        <v>41</v>
      </c>
      <c r="C112" s="72" t="s">
        <v>34</v>
      </c>
      <c r="D112" s="103">
        <v>130</v>
      </c>
      <c r="E112" s="57">
        <f t="shared" si="6"/>
        <v>55.08474576271186</v>
      </c>
      <c r="F112" s="58">
        <f t="shared" si="7"/>
        <v>56.08474576271186</v>
      </c>
    </row>
    <row r="113" spans="1:6" ht="12.75">
      <c r="A113" s="101">
        <v>106</v>
      </c>
      <c r="B113" s="110" t="s">
        <v>314</v>
      </c>
      <c r="C113" s="110" t="s">
        <v>62</v>
      </c>
      <c r="D113" s="103">
        <v>127</v>
      </c>
      <c r="E113" s="57">
        <f t="shared" si="6"/>
        <v>53.813559322033896</v>
      </c>
      <c r="F113" s="58">
        <f t="shared" si="7"/>
        <v>54.813559322033896</v>
      </c>
    </row>
    <row r="114" spans="1:6" ht="12.75">
      <c r="A114" s="101">
        <v>107</v>
      </c>
      <c r="B114" s="110" t="s">
        <v>314</v>
      </c>
      <c r="C114" s="110" t="s">
        <v>84</v>
      </c>
      <c r="D114" s="103">
        <v>126</v>
      </c>
      <c r="E114" s="57">
        <f t="shared" si="6"/>
        <v>53.38983050847458</v>
      </c>
      <c r="F114" s="58">
        <f t="shared" si="7"/>
        <v>54.38983050847458</v>
      </c>
    </row>
    <row r="115" spans="1:6" ht="12.75">
      <c r="A115" s="101">
        <v>108</v>
      </c>
      <c r="B115" s="112" t="s">
        <v>86</v>
      </c>
      <c r="C115" s="112" t="s">
        <v>87</v>
      </c>
      <c r="D115" s="103">
        <v>126</v>
      </c>
      <c r="E115" s="57">
        <f t="shared" si="6"/>
        <v>53.38983050847458</v>
      </c>
      <c r="F115" s="58">
        <f t="shared" si="7"/>
        <v>54.38983050847458</v>
      </c>
    </row>
    <row r="116" spans="1:6" ht="12.75">
      <c r="A116" s="101">
        <v>109</v>
      </c>
      <c r="B116" s="72" t="s">
        <v>161</v>
      </c>
      <c r="C116" s="72" t="s">
        <v>20</v>
      </c>
      <c r="D116" s="103">
        <v>123</v>
      </c>
      <c r="E116" s="57">
        <f t="shared" si="6"/>
        <v>52.118644067796616</v>
      </c>
      <c r="F116" s="58">
        <f t="shared" si="7"/>
        <v>53.118644067796616</v>
      </c>
    </row>
    <row r="117" spans="1:6" ht="12.75">
      <c r="A117" s="101">
        <v>110</v>
      </c>
      <c r="B117" s="112" t="s">
        <v>315</v>
      </c>
      <c r="C117" s="112" t="s">
        <v>271</v>
      </c>
      <c r="D117" s="103">
        <v>123</v>
      </c>
      <c r="E117" s="57">
        <f t="shared" si="6"/>
        <v>52.118644067796616</v>
      </c>
      <c r="F117" s="58">
        <f t="shared" si="7"/>
        <v>53.118644067796616</v>
      </c>
    </row>
    <row r="118" spans="1:6" ht="12.75">
      <c r="A118" s="101">
        <v>111</v>
      </c>
      <c r="B118" s="110" t="s">
        <v>99</v>
      </c>
      <c r="C118" s="110" t="s">
        <v>62</v>
      </c>
      <c r="D118" s="103">
        <v>122</v>
      </c>
      <c r="E118" s="57">
        <f t="shared" si="6"/>
        <v>51.69491525423729</v>
      </c>
      <c r="F118" s="58">
        <f t="shared" si="7"/>
        <v>52.69491525423729</v>
      </c>
    </row>
    <row r="119" spans="1:6" ht="12.75">
      <c r="A119" s="101">
        <v>112</v>
      </c>
      <c r="B119" s="112" t="s">
        <v>317</v>
      </c>
      <c r="C119" s="112" t="s">
        <v>318</v>
      </c>
      <c r="D119" s="103">
        <v>122</v>
      </c>
      <c r="E119" s="57">
        <f t="shared" si="6"/>
        <v>51.69491525423729</v>
      </c>
      <c r="F119" s="58">
        <f t="shared" si="7"/>
        <v>52.69491525423729</v>
      </c>
    </row>
    <row r="120" spans="1:6" ht="12.75">
      <c r="A120" s="101">
        <v>113</v>
      </c>
      <c r="B120" s="111" t="s">
        <v>126</v>
      </c>
      <c r="C120" s="111" t="s">
        <v>209</v>
      </c>
      <c r="D120" s="103">
        <v>122</v>
      </c>
      <c r="E120" s="57">
        <f t="shared" si="6"/>
        <v>51.69491525423729</v>
      </c>
      <c r="F120" s="58">
        <f t="shared" si="7"/>
        <v>52.69491525423729</v>
      </c>
    </row>
    <row r="121" spans="1:6" ht="12.75">
      <c r="A121" s="101">
        <v>114</v>
      </c>
      <c r="B121" s="72" t="s">
        <v>105</v>
      </c>
      <c r="C121" s="72" t="s">
        <v>199</v>
      </c>
      <c r="D121" s="103">
        <v>122</v>
      </c>
      <c r="E121" s="57">
        <f t="shared" si="6"/>
        <v>51.69491525423729</v>
      </c>
      <c r="F121" s="58">
        <f t="shared" si="7"/>
        <v>52.69491525423729</v>
      </c>
    </row>
    <row r="122" spans="1:6" ht="12.75">
      <c r="A122" s="101">
        <v>115</v>
      </c>
      <c r="B122" s="111" t="s">
        <v>316</v>
      </c>
      <c r="C122" s="111" t="s">
        <v>150</v>
      </c>
      <c r="D122" s="103">
        <v>122</v>
      </c>
      <c r="E122" s="57">
        <f t="shared" si="6"/>
        <v>51.69491525423729</v>
      </c>
      <c r="F122" s="58">
        <f t="shared" si="7"/>
        <v>52.69491525423729</v>
      </c>
    </row>
    <row r="123" spans="1:6" ht="12.75">
      <c r="A123" s="101">
        <v>116</v>
      </c>
      <c r="B123" s="72" t="s">
        <v>374</v>
      </c>
      <c r="C123" s="72" t="s">
        <v>62</v>
      </c>
      <c r="D123" s="103">
        <v>121</v>
      </c>
      <c r="E123" s="57">
        <f t="shared" si="6"/>
        <v>51.271186440677965</v>
      </c>
      <c r="F123" s="58">
        <f t="shared" si="7"/>
        <v>52.271186440677965</v>
      </c>
    </row>
    <row r="124" spans="1:6" ht="12.75">
      <c r="A124" s="101">
        <v>117</v>
      </c>
      <c r="B124" s="110" t="s">
        <v>31</v>
      </c>
      <c r="C124" s="110" t="s">
        <v>125</v>
      </c>
      <c r="D124" s="103">
        <v>119</v>
      </c>
      <c r="E124" s="57">
        <f t="shared" si="6"/>
        <v>50.42372881355932</v>
      </c>
      <c r="F124" s="58">
        <f t="shared" si="7"/>
        <v>51.42372881355932</v>
      </c>
    </row>
    <row r="125" spans="1:6" ht="12.75">
      <c r="A125" s="101">
        <v>118</v>
      </c>
      <c r="B125" s="110" t="s">
        <v>300</v>
      </c>
      <c r="C125" s="110" t="s">
        <v>43</v>
      </c>
      <c r="D125" s="103">
        <v>119</v>
      </c>
      <c r="E125" s="57">
        <f t="shared" si="6"/>
        <v>50.42372881355932</v>
      </c>
      <c r="F125" s="58">
        <f t="shared" si="7"/>
        <v>51.42372881355932</v>
      </c>
    </row>
    <row r="126" spans="1:6" ht="12.75">
      <c r="A126" s="101">
        <v>119</v>
      </c>
      <c r="B126" s="111" t="s">
        <v>185</v>
      </c>
      <c r="C126" s="111" t="s">
        <v>186</v>
      </c>
      <c r="D126" s="103">
        <v>118</v>
      </c>
      <c r="E126" s="57">
        <f t="shared" si="6"/>
        <v>50</v>
      </c>
      <c r="F126" s="58">
        <f t="shared" si="7"/>
        <v>51</v>
      </c>
    </row>
    <row r="127" spans="1:6" ht="12.75">
      <c r="A127" s="101">
        <v>120</v>
      </c>
      <c r="B127" s="72" t="s">
        <v>25</v>
      </c>
      <c r="C127" s="72" t="s">
        <v>98</v>
      </c>
      <c r="D127" s="103">
        <v>118</v>
      </c>
      <c r="E127" s="57">
        <f t="shared" si="6"/>
        <v>50</v>
      </c>
      <c r="F127" s="58">
        <f t="shared" si="7"/>
        <v>51</v>
      </c>
    </row>
    <row r="128" spans="1:6" ht="12.75">
      <c r="A128" s="101">
        <v>121</v>
      </c>
      <c r="B128" s="112" t="s">
        <v>320</v>
      </c>
      <c r="C128" s="112" t="s">
        <v>134</v>
      </c>
      <c r="D128" s="103">
        <v>116</v>
      </c>
      <c r="E128" s="57">
        <f t="shared" si="6"/>
        <v>49.152542372881356</v>
      </c>
      <c r="F128" s="58">
        <f t="shared" si="7"/>
        <v>50.152542372881356</v>
      </c>
    </row>
    <row r="129" spans="1:6" ht="12.75">
      <c r="A129" s="101">
        <v>122</v>
      </c>
      <c r="B129" s="110" t="s">
        <v>168</v>
      </c>
      <c r="C129" s="110" t="s">
        <v>32</v>
      </c>
      <c r="D129" s="103">
        <v>116</v>
      </c>
      <c r="E129" s="57">
        <f t="shared" si="6"/>
        <v>49.152542372881356</v>
      </c>
      <c r="F129" s="58">
        <f t="shared" si="7"/>
        <v>50.152542372881356</v>
      </c>
    </row>
    <row r="130" spans="1:6" ht="12.75">
      <c r="A130" s="101">
        <v>123</v>
      </c>
      <c r="B130" s="72" t="s">
        <v>71</v>
      </c>
      <c r="C130" s="110" t="s">
        <v>36</v>
      </c>
      <c r="D130" s="103">
        <v>114</v>
      </c>
      <c r="E130" s="57">
        <f t="shared" si="6"/>
        <v>48.30508474576271</v>
      </c>
      <c r="F130" s="58">
        <f t="shared" si="7"/>
        <v>49.30508474576271</v>
      </c>
    </row>
    <row r="131" spans="1:6" ht="12.75">
      <c r="A131" s="101">
        <v>124</v>
      </c>
      <c r="B131" s="72" t="s">
        <v>48</v>
      </c>
      <c r="C131" s="72" t="s">
        <v>36</v>
      </c>
      <c r="D131" s="103">
        <v>113</v>
      </c>
      <c r="E131" s="57">
        <f t="shared" si="6"/>
        <v>47.88135593220339</v>
      </c>
      <c r="F131" s="58">
        <f t="shared" si="7"/>
        <v>48.88135593220339</v>
      </c>
    </row>
    <row r="132" spans="1:6" ht="12.75">
      <c r="A132" s="101">
        <v>125</v>
      </c>
      <c r="B132" s="110" t="s">
        <v>92</v>
      </c>
      <c r="C132" s="110" t="s">
        <v>93</v>
      </c>
      <c r="D132" s="103">
        <v>113</v>
      </c>
      <c r="E132" s="57">
        <f t="shared" si="6"/>
        <v>47.88135593220339</v>
      </c>
      <c r="F132" s="58">
        <f t="shared" si="7"/>
        <v>48.88135593220339</v>
      </c>
    </row>
    <row r="133" spans="1:6" ht="12.75">
      <c r="A133" s="101">
        <v>126</v>
      </c>
      <c r="B133" s="112" t="s">
        <v>321</v>
      </c>
      <c r="C133" s="112" t="s">
        <v>322</v>
      </c>
      <c r="D133" s="103">
        <v>112</v>
      </c>
      <c r="E133" s="57">
        <f t="shared" si="6"/>
        <v>47.45762711864407</v>
      </c>
      <c r="F133" s="58">
        <f t="shared" si="7"/>
        <v>48.45762711864407</v>
      </c>
    </row>
    <row r="134" spans="1:6" ht="12.75">
      <c r="A134" s="101">
        <v>127</v>
      </c>
      <c r="B134" s="111" t="s">
        <v>325</v>
      </c>
      <c r="C134" s="111" t="s">
        <v>209</v>
      </c>
      <c r="D134" s="103">
        <v>111</v>
      </c>
      <c r="E134" s="57">
        <f t="shared" si="6"/>
        <v>47.03389830508475</v>
      </c>
      <c r="F134" s="58">
        <f t="shared" si="7"/>
        <v>48.03389830508475</v>
      </c>
    </row>
    <row r="135" spans="1:6" ht="12.75">
      <c r="A135" s="101">
        <v>128</v>
      </c>
      <c r="B135" s="112" t="s">
        <v>118</v>
      </c>
      <c r="C135" s="112" t="s">
        <v>119</v>
      </c>
      <c r="D135" s="103">
        <v>111</v>
      </c>
      <c r="E135" s="57">
        <f t="shared" si="6"/>
        <v>47.03389830508475</v>
      </c>
      <c r="F135" s="58">
        <f t="shared" si="7"/>
        <v>48.03389830508475</v>
      </c>
    </row>
    <row r="136" spans="1:6" ht="12.75">
      <c r="A136" s="101">
        <v>129</v>
      </c>
      <c r="B136" s="111" t="s">
        <v>75</v>
      </c>
      <c r="C136" s="111" t="s">
        <v>40</v>
      </c>
      <c r="D136" s="103">
        <v>109</v>
      </c>
      <c r="E136" s="57">
        <f aca="true" t="shared" si="8" ref="E136:E154">(D136/D$8)*100</f>
        <v>46.186440677966104</v>
      </c>
      <c r="F136" s="58">
        <f aca="true" t="shared" si="9" ref="F136:F154">E136+E$3</f>
        <v>47.186440677966104</v>
      </c>
    </row>
    <row r="137" spans="1:6" ht="12.75">
      <c r="A137" s="101">
        <v>130</v>
      </c>
      <c r="B137" s="72" t="s">
        <v>327</v>
      </c>
      <c r="C137" s="72" t="s">
        <v>62</v>
      </c>
      <c r="D137" s="103">
        <v>108</v>
      </c>
      <c r="E137" s="57">
        <f t="shared" si="8"/>
        <v>45.76271186440678</v>
      </c>
      <c r="F137" s="58">
        <f t="shared" si="9"/>
        <v>46.76271186440678</v>
      </c>
    </row>
    <row r="138" spans="1:6" ht="12.75">
      <c r="A138" s="101">
        <v>131</v>
      </c>
      <c r="B138" s="111" t="s">
        <v>130</v>
      </c>
      <c r="C138" s="111" t="s">
        <v>131</v>
      </c>
      <c r="D138" s="103">
        <v>107</v>
      </c>
      <c r="E138" s="57">
        <f t="shared" si="8"/>
        <v>45.33898305084746</v>
      </c>
      <c r="F138" s="58">
        <f t="shared" si="9"/>
        <v>46.33898305084746</v>
      </c>
    </row>
    <row r="139" spans="1:6" ht="12.75">
      <c r="A139" s="101">
        <v>132</v>
      </c>
      <c r="B139" s="112" t="s">
        <v>133</v>
      </c>
      <c r="C139" s="112" t="s">
        <v>375</v>
      </c>
      <c r="D139" s="103">
        <v>106</v>
      </c>
      <c r="E139" s="57">
        <f t="shared" si="8"/>
        <v>44.91525423728814</v>
      </c>
      <c r="F139" s="58">
        <f t="shared" si="9"/>
        <v>45.91525423728814</v>
      </c>
    </row>
    <row r="140" spans="1:6" ht="12.75">
      <c r="A140" s="101">
        <v>133</v>
      </c>
      <c r="B140" s="72" t="s">
        <v>376</v>
      </c>
      <c r="C140" s="72" t="s">
        <v>111</v>
      </c>
      <c r="D140" s="103">
        <v>106</v>
      </c>
      <c r="E140" s="57">
        <f t="shared" si="8"/>
        <v>44.91525423728814</v>
      </c>
      <c r="F140" s="58">
        <f t="shared" si="9"/>
        <v>45.91525423728814</v>
      </c>
    </row>
    <row r="141" spans="1:6" ht="12.75">
      <c r="A141" s="101">
        <v>134</v>
      </c>
      <c r="B141" s="110" t="s">
        <v>377</v>
      </c>
      <c r="C141" s="72" t="s">
        <v>43</v>
      </c>
      <c r="D141" s="103">
        <v>105</v>
      </c>
      <c r="E141" s="57">
        <f t="shared" si="8"/>
        <v>44.49152542372881</v>
      </c>
      <c r="F141" s="58">
        <f t="shared" si="9"/>
        <v>45.49152542372881</v>
      </c>
    </row>
    <row r="142" spans="1:6" ht="12.75">
      <c r="A142" s="101">
        <v>135</v>
      </c>
      <c r="B142" s="111" t="s">
        <v>378</v>
      </c>
      <c r="C142" s="111" t="s">
        <v>219</v>
      </c>
      <c r="D142" s="103">
        <v>101</v>
      </c>
      <c r="E142" s="57">
        <f t="shared" si="8"/>
        <v>42.79661016949153</v>
      </c>
      <c r="F142" s="58">
        <f t="shared" si="9"/>
        <v>43.79661016949153</v>
      </c>
    </row>
    <row r="143" spans="1:6" ht="12.75">
      <c r="A143" s="101">
        <v>136</v>
      </c>
      <c r="B143" s="112" t="s">
        <v>133</v>
      </c>
      <c r="C143" s="112" t="s">
        <v>134</v>
      </c>
      <c r="D143" s="103">
        <v>100</v>
      </c>
      <c r="E143" s="57">
        <f t="shared" si="8"/>
        <v>42.3728813559322</v>
      </c>
      <c r="F143" s="58">
        <f t="shared" si="9"/>
        <v>43.3728813559322</v>
      </c>
    </row>
    <row r="144" spans="1:6" ht="12.75">
      <c r="A144" s="101">
        <v>137</v>
      </c>
      <c r="B144" s="112" t="s">
        <v>46</v>
      </c>
      <c r="C144" s="112" t="s">
        <v>47</v>
      </c>
      <c r="D144" s="103">
        <v>98</v>
      </c>
      <c r="E144" s="57">
        <f t="shared" si="8"/>
        <v>41.52542372881356</v>
      </c>
      <c r="F144" s="58">
        <f t="shared" si="9"/>
        <v>42.52542372881356</v>
      </c>
    </row>
    <row r="145" spans="1:6" ht="12.75">
      <c r="A145" s="101">
        <v>138</v>
      </c>
      <c r="B145" s="110" t="s">
        <v>167</v>
      </c>
      <c r="C145" s="110" t="s">
        <v>36</v>
      </c>
      <c r="D145" s="103">
        <v>98</v>
      </c>
      <c r="E145" s="57">
        <f t="shared" si="8"/>
        <v>41.52542372881356</v>
      </c>
      <c r="F145" s="58">
        <f t="shared" si="9"/>
        <v>42.52542372881356</v>
      </c>
    </row>
    <row r="146" spans="1:6" ht="12.75">
      <c r="A146" s="101">
        <v>139</v>
      </c>
      <c r="B146" s="72" t="s">
        <v>358</v>
      </c>
      <c r="C146" s="72" t="s">
        <v>52</v>
      </c>
      <c r="D146" s="103">
        <v>96</v>
      </c>
      <c r="E146" s="57">
        <f t="shared" si="8"/>
        <v>40.67796610169492</v>
      </c>
      <c r="F146" s="58">
        <f t="shared" si="9"/>
        <v>41.67796610169492</v>
      </c>
    </row>
    <row r="147" spans="1:6" ht="12.75">
      <c r="A147" s="101">
        <v>140</v>
      </c>
      <c r="B147" s="112" t="s">
        <v>329</v>
      </c>
      <c r="C147" s="112" t="s">
        <v>64</v>
      </c>
      <c r="D147" s="103">
        <v>96</v>
      </c>
      <c r="E147" s="57">
        <f t="shared" si="8"/>
        <v>40.67796610169492</v>
      </c>
      <c r="F147" s="58">
        <f t="shared" si="9"/>
        <v>41.67796610169492</v>
      </c>
    </row>
    <row r="148" spans="1:6" ht="12.75">
      <c r="A148" s="101">
        <v>141</v>
      </c>
      <c r="B148" s="111" t="s">
        <v>102</v>
      </c>
      <c r="C148" s="111" t="s">
        <v>103</v>
      </c>
      <c r="D148" s="103">
        <v>95</v>
      </c>
      <c r="E148" s="57">
        <f t="shared" si="8"/>
        <v>40.25423728813559</v>
      </c>
      <c r="F148" s="58">
        <f t="shared" si="9"/>
        <v>41.25423728813559</v>
      </c>
    </row>
    <row r="149" spans="1:6" ht="12.75">
      <c r="A149" s="101">
        <v>142</v>
      </c>
      <c r="B149" s="111" t="s">
        <v>126</v>
      </c>
      <c r="C149" s="111" t="s">
        <v>127</v>
      </c>
      <c r="D149" s="103">
        <v>92</v>
      </c>
      <c r="E149" s="57">
        <f t="shared" si="8"/>
        <v>38.983050847457626</v>
      </c>
      <c r="F149" s="58">
        <f t="shared" si="9"/>
        <v>39.983050847457626</v>
      </c>
    </row>
    <row r="150" spans="1:6" ht="12.75">
      <c r="A150" s="101">
        <v>143</v>
      </c>
      <c r="B150" s="112" t="s">
        <v>100</v>
      </c>
      <c r="C150" s="112" t="s">
        <v>101</v>
      </c>
      <c r="D150" s="103">
        <v>91</v>
      </c>
      <c r="E150" s="57">
        <f t="shared" si="8"/>
        <v>38.559322033898304</v>
      </c>
      <c r="F150" s="58">
        <f t="shared" si="9"/>
        <v>39.559322033898304</v>
      </c>
    </row>
    <row r="151" spans="1:6" ht="12.75">
      <c r="A151" s="101">
        <v>144</v>
      </c>
      <c r="B151" s="110" t="s">
        <v>94</v>
      </c>
      <c r="C151" s="110" t="s">
        <v>18</v>
      </c>
      <c r="D151" s="103">
        <v>85</v>
      </c>
      <c r="E151" s="57">
        <f t="shared" si="8"/>
        <v>36.016949152542374</v>
      </c>
      <c r="F151" s="58">
        <f t="shared" si="9"/>
        <v>37.016949152542374</v>
      </c>
    </row>
    <row r="152" spans="1:6" ht="12.75">
      <c r="A152" s="101">
        <v>145</v>
      </c>
      <c r="B152" s="112" t="s">
        <v>333</v>
      </c>
      <c r="C152" s="111" t="s">
        <v>334</v>
      </c>
      <c r="D152" s="103">
        <v>69</v>
      </c>
      <c r="E152" s="57">
        <f t="shared" si="8"/>
        <v>29.23728813559322</v>
      </c>
      <c r="F152" s="58">
        <f t="shared" si="9"/>
        <v>30.23728813559322</v>
      </c>
    </row>
    <row r="153" spans="1:6" ht="12.75">
      <c r="A153" s="101">
        <v>146</v>
      </c>
      <c r="B153" s="112" t="s">
        <v>335</v>
      </c>
      <c r="C153" s="112" t="s">
        <v>219</v>
      </c>
      <c r="D153" s="103">
        <v>66</v>
      </c>
      <c r="E153" s="57">
        <f t="shared" si="8"/>
        <v>27.966101694915253</v>
      </c>
      <c r="F153" s="58">
        <f t="shared" si="9"/>
        <v>28.966101694915253</v>
      </c>
    </row>
    <row r="154" spans="1:6" ht="12.75">
      <c r="A154" s="101">
        <v>147</v>
      </c>
      <c r="B154" s="112" t="s">
        <v>336</v>
      </c>
      <c r="C154" s="112" t="s">
        <v>322</v>
      </c>
      <c r="D154" s="103">
        <v>48</v>
      </c>
      <c r="E154" s="57">
        <f t="shared" si="8"/>
        <v>20.33898305084746</v>
      </c>
      <c r="F154" s="58">
        <f t="shared" si="9"/>
        <v>21.33898305084746</v>
      </c>
    </row>
  </sheetData>
  <mergeCells count="9">
    <mergeCell ref="A5:B5"/>
    <mergeCell ref="A6:B6"/>
    <mergeCell ref="D6:F6"/>
    <mergeCell ref="A1:F1"/>
    <mergeCell ref="A2:C2"/>
    <mergeCell ref="D2:D4"/>
    <mergeCell ref="F2:F3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7. ročník ŽĎÁRSKÉ LIGY MISTRŮ&amp;R&amp;"Arial CE,Tučné"&amp;8&amp;D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="130" zoomScaleNormal="13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5.125" style="0" customWidth="1"/>
    <col min="3" max="4" width="11.875" style="0" customWidth="1"/>
    <col min="5" max="5" width="8.875" style="0" customWidth="1"/>
    <col min="6" max="6" width="7.375" style="0" customWidth="1"/>
    <col min="7" max="7" width="9.75390625" style="0" customWidth="1"/>
    <col min="8" max="8" width="6.75390625" style="0" customWidth="1"/>
  </cols>
  <sheetData>
    <row r="1" spans="1:8" ht="27">
      <c r="A1" s="363" t="s">
        <v>379</v>
      </c>
      <c r="B1" s="363"/>
      <c r="C1" s="363"/>
      <c r="D1" s="363"/>
      <c r="E1" s="363"/>
      <c r="F1" s="363"/>
      <c r="G1" s="363"/>
      <c r="H1" s="363"/>
    </row>
    <row r="3" spans="1:6" ht="12.75">
      <c r="A3" s="364"/>
      <c r="B3" s="364"/>
      <c r="C3" s="35"/>
      <c r="D3" s="35"/>
      <c r="F3" s="36" t="s">
        <v>339</v>
      </c>
    </row>
    <row r="4" spans="1:6" ht="12.75">
      <c r="A4" s="361" t="s">
        <v>340</v>
      </c>
      <c r="B4" s="361"/>
      <c r="C4" s="37">
        <v>38101</v>
      </c>
      <c r="D4" s="37"/>
      <c r="F4" s="36">
        <v>20</v>
      </c>
    </row>
    <row r="5" spans="1:4" ht="12.75">
      <c r="A5" s="361" t="s">
        <v>342</v>
      </c>
      <c r="B5" s="361"/>
      <c r="C5" s="113" t="s">
        <v>380</v>
      </c>
      <c r="D5" s="113"/>
    </row>
    <row r="6" spans="1:6" ht="12.75">
      <c r="A6" s="361" t="s">
        <v>343</v>
      </c>
      <c r="B6" s="361"/>
      <c r="C6" s="368" t="s">
        <v>381</v>
      </c>
      <c r="D6" s="368"/>
      <c r="E6" s="368"/>
      <c r="F6" s="368"/>
    </row>
    <row r="7" spans="1:4" ht="12.75">
      <c r="A7" s="369" t="s">
        <v>345</v>
      </c>
      <c r="B7" s="369"/>
      <c r="C7" s="39">
        <f>COUNTA(B9:B119)</f>
        <v>111</v>
      </c>
      <c r="D7" s="39"/>
    </row>
    <row r="8" spans="1:8" ht="12.75">
      <c r="A8" s="114" t="s">
        <v>346</v>
      </c>
      <c r="B8" s="114" t="s">
        <v>347</v>
      </c>
      <c r="C8" s="114" t="s">
        <v>348</v>
      </c>
      <c r="D8" s="114"/>
      <c r="E8" s="114" t="s">
        <v>349</v>
      </c>
      <c r="F8" s="115" t="s">
        <v>350</v>
      </c>
      <c r="G8" s="115" t="s">
        <v>351</v>
      </c>
      <c r="H8" s="114" t="s">
        <v>4</v>
      </c>
    </row>
    <row r="9" spans="1:8" ht="12.75">
      <c r="A9" s="80">
        <v>1</v>
      </c>
      <c r="B9" s="48" t="s">
        <v>90</v>
      </c>
      <c r="C9" s="48" t="s">
        <v>91</v>
      </c>
      <c r="D9" s="116">
        <v>1969</v>
      </c>
      <c r="E9" s="117">
        <v>0.023530092592592592</v>
      </c>
      <c r="F9" s="51">
        <f aca="true" t="shared" si="0" ref="F9:F40">(E$9/E9)*100</f>
        <v>100</v>
      </c>
      <c r="G9" s="52">
        <f aca="true" t="shared" si="1" ref="G9:G40">F9+F$4</f>
        <v>120</v>
      </c>
      <c r="H9" s="83"/>
    </row>
    <row r="10" spans="1:8" ht="12.75">
      <c r="A10" s="80">
        <v>2</v>
      </c>
      <c r="B10" s="54" t="s">
        <v>193</v>
      </c>
      <c r="C10" s="54" t="s">
        <v>77</v>
      </c>
      <c r="D10" s="118">
        <v>1988</v>
      </c>
      <c r="E10" s="85">
        <v>0.023668981481481485</v>
      </c>
      <c r="F10" s="57">
        <f t="shared" si="0"/>
        <v>99.41320293398532</v>
      </c>
      <c r="G10" s="58">
        <f t="shared" si="1"/>
        <v>119.41320293398532</v>
      </c>
      <c r="H10" s="119">
        <f aca="true" t="shared" si="2" ref="H10:H41">E10-E$9</f>
        <v>0.00013888888888889325</v>
      </c>
    </row>
    <row r="11" spans="1:8" ht="12.75">
      <c r="A11" s="80">
        <v>3</v>
      </c>
      <c r="B11" s="54" t="s">
        <v>382</v>
      </c>
      <c r="C11" s="54" t="s">
        <v>16</v>
      </c>
      <c r="D11" s="118">
        <v>1987</v>
      </c>
      <c r="E11" s="85">
        <v>0.023842592592592596</v>
      </c>
      <c r="F11" s="57">
        <f t="shared" si="0"/>
        <v>98.6893203883495</v>
      </c>
      <c r="G11" s="58">
        <f t="shared" si="1"/>
        <v>118.6893203883495</v>
      </c>
      <c r="H11" s="119">
        <f t="shared" si="2"/>
        <v>0.00031250000000000375</v>
      </c>
    </row>
    <row r="12" spans="1:8" ht="12.75">
      <c r="A12" s="80">
        <v>4</v>
      </c>
      <c r="B12" s="54" t="s">
        <v>80</v>
      </c>
      <c r="C12" s="54" t="s">
        <v>24</v>
      </c>
      <c r="D12" s="118">
        <v>1984</v>
      </c>
      <c r="E12" s="85">
        <v>0.023993055555555556</v>
      </c>
      <c r="F12" s="57">
        <f t="shared" si="0"/>
        <v>98.07042932947418</v>
      </c>
      <c r="G12" s="58">
        <f t="shared" si="1"/>
        <v>118.07042932947418</v>
      </c>
      <c r="H12" s="119">
        <f t="shared" si="2"/>
        <v>0.00046296296296296363</v>
      </c>
    </row>
    <row r="13" spans="1:8" ht="12.75">
      <c r="A13" s="80">
        <v>5</v>
      </c>
      <c r="B13" s="54" t="s">
        <v>162</v>
      </c>
      <c r="C13" s="54" t="s">
        <v>24</v>
      </c>
      <c r="D13" s="118">
        <v>1989</v>
      </c>
      <c r="E13" s="85">
        <v>0.02428240740740741</v>
      </c>
      <c r="F13" s="57">
        <f t="shared" si="0"/>
        <v>96.90181124880837</v>
      </c>
      <c r="G13" s="58">
        <f t="shared" si="1"/>
        <v>116.90181124880837</v>
      </c>
      <c r="H13" s="119">
        <f t="shared" si="2"/>
        <v>0.0007523148148148168</v>
      </c>
    </row>
    <row r="14" spans="1:8" ht="12.75">
      <c r="A14" s="80">
        <v>6</v>
      </c>
      <c r="B14" s="54" t="s">
        <v>107</v>
      </c>
      <c r="C14" s="54" t="s">
        <v>383</v>
      </c>
      <c r="D14" s="118">
        <v>1981</v>
      </c>
      <c r="E14" s="85">
        <v>0.02442129629629629</v>
      </c>
      <c r="F14" s="57">
        <f t="shared" si="0"/>
        <v>96.35071090047394</v>
      </c>
      <c r="G14" s="58">
        <f t="shared" si="1"/>
        <v>116.35071090047394</v>
      </c>
      <c r="H14" s="119">
        <f t="shared" si="2"/>
        <v>0.0008912037037036996</v>
      </c>
    </row>
    <row r="15" spans="1:8" ht="12.75">
      <c r="A15" s="80">
        <v>7</v>
      </c>
      <c r="B15" s="54" t="s">
        <v>19</v>
      </c>
      <c r="C15" s="54" t="s">
        <v>20</v>
      </c>
      <c r="D15" s="118">
        <v>1977</v>
      </c>
      <c r="E15" s="85">
        <v>0.0246875</v>
      </c>
      <c r="F15" s="57">
        <f t="shared" si="0"/>
        <v>95.31176746366619</v>
      </c>
      <c r="G15" s="58">
        <f t="shared" si="1"/>
        <v>115.31176746366619</v>
      </c>
      <c r="H15" s="119">
        <f t="shared" si="2"/>
        <v>0.001157407407407409</v>
      </c>
    </row>
    <row r="16" spans="1:8" ht="12.75">
      <c r="A16" s="80">
        <v>8</v>
      </c>
      <c r="B16" s="54" t="s">
        <v>23</v>
      </c>
      <c r="C16" s="54" t="s">
        <v>24</v>
      </c>
      <c r="D16" s="118">
        <v>1986</v>
      </c>
      <c r="E16" s="85">
        <v>0.024710648148148148</v>
      </c>
      <c r="F16" s="57">
        <f t="shared" si="0"/>
        <v>95.22248243559719</v>
      </c>
      <c r="G16" s="58">
        <f t="shared" si="1"/>
        <v>115.22248243559719</v>
      </c>
      <c r="H16" s="119">
        <f t="shared" si="2"/>
        <v>0.0011805555555555562</v>
      </c>
    </row>
    <row r="17" spans="1:8" ht="12.75">
      <c r="A17" s="80">
        <v>9</v>
      </c>
      <c r="B17" s="54" t="s">
        <v>138</v>
      </c>
      <c r="C17" s="54" t="s">
        <v>84</v>
      </c>
      <c r="D17" s="118">
        <v>1988</v>
      </c>
      <c r="E17" s="85">
        <v>0.02560185185185185</v>
      </c>
      <c r="F17" s="57">
        <f t="shared" si="0"/>
        <v>91.90777576853526</v>
      </c>
      <c r="G17" s="58">
        <f t="shared" si="1"/>
        <v>111.90777576853526</v>
      </c>
      <c r="H17" s="119">
        <f t="shared" si="2"/>
        <v>0.0020717592592592593</v>
      </c>
    </row>
    <row r="18" spans="1:8" ht="12.75">
      <c r="A18" s="80">
        <v>10</v>
      </c>
      <c r="B18" s="54" t="s">
        <v>112</v>
      </c>
      <c r="C18" s="54" t="s">
        <v>113</v>
      </c>
      <c r="D18" s="118">
        <v>1990</v>
      </c>
      <c r="E18" s="85">
        <v>0.025775462962962962</v>
      </c>
      <c r="F18" s="57">
        <f t="shared" si="0"/>
        <v>91.28872923215087</v>
      </c>
      <c r="G18" s="58">
        <f t="shared" si="1"/>
        <v>111.28872923215087</v>
      </c>
      <c r="H18" s="119">
        <f t="shared" si="2"/>
        <v>0.00224537037037037</v>
      </c>
    </row>
    <row r="19" spans="1:8" ht="12.75">
      <c r="A19" s="80">
        <v>11</v>
      </c>
      <c r="B19" s="54" t="s">
        <v>81</v>
      </c>
      <c r="C19" s="54" t="s">
        <v>61</v>
      </c>
      <c r="D19" s="120">
        <v>1991</v>
      </c>
      <c r="E19" s="85">
        <v>0.02614583333333333</v>
      </c>
      <c r="F19" s="57">
        <f t="shared" si="0"/>
        <v>89.99557326250554</v>
      </c>
      <c r="G19" s="58">
        <f t="shared" si="1"/>
        <v>109.99557326250554</v>
      </c>
      <c r="H19" s="119">
        <f t="shared" si="2"/>
        <v>0.002615740740740738</v>
      </c>
    </row>
    <row r="20" spans="1:8" ht="12.75">
      <c r="A20" s="87">
        <v>12</v>
      </c>
      <c r="B20" s="61" t="s">
        <v>128</v>
      </c>
      <c r="C20" s="61" t="s">
        <v>129</v>
      </c>
      <c r="D20" s="121">
        <v>1988</v>
      </c>
      <c r="E20" s="89">
        <v>0.026585648148148146</v>
      </c>
      <c r="F20" s="64">
        <f t="shared" si="0"/>
        <v>88.50674793208533</v>
      </c>
      <c r="G20" s="65">
        <f t="shared" si="1"/>
        <v>108.50674793208533</v>
      </c>
      <c r="H20" s="122">
        <f t="shared" si="2"/>
        <v>0.0030555555555555544</v>
      </c>
    </row>
    <row r="21" spans="1:8" ht="12.75">
      <c r="A21" s="80">
        <v>13</v>
      </c>
      <c r="B21" s="67" t="s">
        <v>352</v>
      </c>
      <c r="C21" s="67" t="s">
        <v>18</v>
      </c>
      <c r="D21" s="123">
        <v>1979</v>
      </c>
      <c r="E21" s="82">
        <v>0.026782407407407408</v>
      </c>
      <c r="F21" s="51">
        <f t="shared" si="0"/>
        <v>87.85652549697494</v>
      </c>
      <c r="G21" s="52">
        <f t="shared" si="1"/>
        <v>107.85652549697494</v>
      </c>
      <c r="H21" s="83">
        <f t="shared" si="2"/>
        <v>0.0032523148148148155</v>
      </c>
    </row>
    <row r="22" spans="1:8" ht="12.75">
      <c r="A22" s="80">
        <v>14</v>
      </c>
      <c r="B22" s="69" t="s">
        <v>83</v>
      </c>
      <c r="C22" s="69" t="s">
        <v>84</v>
      </c>
      <c r="D22" s="124">
        <v>1990</v>
      </c>
      <c r="E22" s="85">
        <v>0.026805555555555555</v>
      </c>
      <c r="F22" s="57">
        <f t="shared" si="0"/>
        <v>87.78065630397236</v>
      </c>
      <c r="G22" s="58">
        <f t="shared" si="1"/>
        <v>107.78065630397236</v>
      </c>
      <c r="H22" s="119">
        <f t="shared" si="2"/>
        <v>0.0032754629629629627</v>
      </c>
    </row>
    <row r="23" spans="1:8" ht="12.75">
      <c r="A23" s="80">
        <v>15</v>
      </c>
      <c r="B23" s="69" t="s">
        <v>41</v>
      </c>
      <c r="C23" s="69" t="s">
        <v>34</v>
      </c>
      <c r="D23" s="124">
        <v>1970</v>
      </c>
      <c r="E23" s="85">
        <v>0.026828703703703702</v>
      </c>
      <c r="F23" s="57">
        <f t="shared" si="0"/>
        <v>87.70491803278689</v>
      </c>
      <c r="G23" s="58">
        <f t="shared" si="1"/>
        <v>107.70491803278689</v>
      </c>
      <c r="H23" s="119">
        <f t="shared" si="2"/>
        <v>0.00329861111111111</v>
      </c>
    </row>
    <row r="24" spans="1:8" ht="12.75">
      <c r="A24" s="80">
        <v>16</v>
      </c>
      <c r="B24" s="69" t="s">
        <v>31</v>
      </c>
      <c r="C24" s="69" t="s">
        <v>32</v>
      </c>
      <c r="D24" s="124">
        <v>1964</v>
      </c>
      <c r="E24" s="85">
        <v>0.02684027777777778</v>
      </c>
      <c r="F24" s="57">
        <f t="shared" si="0"/>
        <v>87.66709788702026</v>
      </c>
      <c r="G24" s="58">
        <f t="shared" si="1"/>
        <v>107.66709788702026</v>
      </c>
      <c r="H24" s="119">
        <f t="shared" si="2"/>
        <v>0.003310185185185187</v>
      </c>
    </row>
    <row r="25" spans="1:8" ht="12.75">
      <c r="A25" s="80">
        <v>17</v>
      </c>
      <c r="B25" s="69" t="s">
        <v>198</v>
      </c>
      <c r="C25" s="69" t="s">
        <v>38</v>
      </c>
      <c r="D25" s="124">
        <v>1962</v>
      </c>
      <c r="E25" s="85">
        <v>0.026863425925925926</v>
      </c>
      <c r="F25" s="57">
        <f t="shared" si="0"/>
        <v>87.5915553640672</v>
      </c>
      <c r="G25" s="58">
        <f t="shared" si="1"/>
        <v>107.5915553640672</v>
      </c>
      <c r="H25" s="119">
        <f t="shared" si="2"/>
        <v>0.003333333333333334</v>
      </c>
    </row>
    <row r="26" spans="1:8" ht="12.75">
      <c r="A26" s="80">
        <v>18</v>
      </c>
      <c r="B26" s="69" t="s">
        <v>80</v>
      </c>
      <c r="C26" s="69" t="s">
        <v>16</v>
      </c>
      <c r="D26" s="124">
        <v>1958</v>
      </c>
      <c r="E26" s="85">
        <v>0.02701388888888889</v>
      </c>
      <c r="F26" s="57">
        <f t="shared" si="0"/>
        <v>87.10368466152528</v>
      </c>
      <c r="G26" s="58">
        <f t="shared" si="1"/>
        <v>107.10368466152528</v>
      </c>
      <c r="H26" s="119">
        <f t="shared" si="2"/>
        <v>0.0034837962962962973</v>
      </c>
    </row>
    <row r="27" spans="1:8" ht="12.75">
      <c r="A27" s="80">
        <v>19</v>
      </c>
      <c r="B27" s="69" t="s">
        <v>25</v>
      </c>
      <c r="C27" s="69" t="s">
        <v>26</v>
      </c>
      <c r="D27" s="124">
        <v>1966</v>
      </c>
      <c r="E27" s="85">
        <v>0.027141203703703706</v>
      </c>
      <c r="F27" s="57">
        <f t="shared" si="0"/>
        <v>86.69509594882729</v>
      </c>
      <c r="G27" s="58">
        <f t="shared" si="1"/>
        <v>106.69509594882729</v>
      </c>
      <c r="H27" s="119">
        <f t="shared" si="2"/>
        <v>0.0036111111111111135</v>
      </c>
    </row>
    <row r="28" spans="1:8" ht="12.75">
      <c r="A28" s="80">
        <v>20</v>
      </c>
      <c r="B28" s="69" t="s">
        <v>353</v>
      </c>
      <c r="C28" s="69" t="s">
        <v>30</v>
      </c>
      <c r="D28" s="124">
        <v>1992</v>
      </c>
      <c r="E28" s="85">
        <v>0.027175925925925926</v>
      </c>
      <c r="F28" s="57">
        <f t="shared" si="0"/>
        <v>86.58432708688245</v>
      </c>
      <c r="G28" s="58">
        <f t="shared" si="1"/>
        <v>106.58432708688245</v>
      </c>
      <c r="H28" s="119">
        <f t="shared" si="2"/>
        <v>0.0036458333333333343</v>
      </c>
    </row>
    <row r="29" spans="1:8" ht="12.75">
      <c r="A29" s="80">
        <v>21</v>
      </c>
      <c r="B29" s="69" t="s">
        <v>201</v>
      </c>
      <c r="C29" s="69" t="s">
        <v>202</v>
      </c>
      <c r="D29" s="124">
        <v>1975</v>
      </c>
      <c r="E29" s="85">
        <v>0.02732638888888889</v>
      </c>
      <c r="F29" s="57">
        <f t="shared" si="0"/>
        <v>86.10758153324862</v>
      </c>
      <c r="G29" s="58">
        <f t="shared" si="1"/>
        <v>106.10758153324862</v>
      </c>
      <c r="H29" s="119">
        <f t="shared" si="2"/>
        <v>0.0037962962962962976</v>
      </c>
    </row>
    <row r="30" spans="1:8" ht="12.75">
      <c r="A30" s="80">
        <v>22</v>
      </c>
      <c r="B30" s="71" t="s">
        <v>152</v>
      </c>
      <c r="C30" s="71" t="s">
        <v>153</v>
      </c>
      <c r="D30" s="124">
        <v>1993</v>
      </c>
      <c r="E30" s="85">
        <v>0.027407407407407408</v>
      </c>
      <c r="F30" s="57">
        <f t="shared" si="0"/>
        <v>85.85304054054053</v>
      </c>
      <c r="G30" s="58">
        <f t="shared" si="1"/>
        <v>105.85304054054053</v>
      </c>
      <c r="H30" s="119">
        <f t="shared" si="2"/>
        <v>0.003877314814814816</v>
      </c>
    </row>
    <row r="31" spans="1:8" ht="12.75">
      <c r="A31" s="80">
        <v>23</v>
      </c>
      <c r="B31" s="69" t="s">
        <v>33</v>
      </c>
      <c r="C31" s="69" t="s">
        <v>34</v>
      </c>
      <c r="D31" s="124">
        <v>1978</v>
      </c>
      <c r="E31" s="85">
        <v>0.027488425925925927</v>
      </c>
      <c r="F31" s="57">
        <f t="shared" si="0"/>
        <v>85.6</v>
      </c>
      <c r="G31" s="58">
        <f t="shared" si="1"/>
        <v>105.6</v>
      </c>
      <c r="H31" s="119">
        <f t="shared" si="2"/>
        <v>0.0039583333333333345</v>
      </c>
    </row>
    <row r="32" spans="1:8" ht="12.75">
      <c r="A32" s="80">
        <v>24</v>
      </c>
      <c r="B32" s="69" t="s">
        <v>135</v>
      </c>
      <c r="C32" s="69" t="s">
        <v>24</v>
      </c>
      <c r="D32" s="124">
        <v>1960</v>
      </c>
      <c r="E32" s="85">
        <v>0.02758101851851852</v>
      </c>
      <c r="F32" s="57">
        <f t="shared" si="0"/>
        <v>85.31263113722198</v>
      </c>
      <c r="G32" s="58">
        <f t="shared" si="1"/>
        <v>105.31263113722198</v>
      </c>
      <c r="H32" s="119">
        <f t="shared" si="2"/>
        <v>0.004050925925925927</v>
      </c>
    </row>
    <row r="33" spans="1:8" ht="12.75">
      <c r="A33" s="80">
        <v>25</v>
      </c>
      <c r="B33" s="69" t="s">
        <v>203</v>
      </c>
      <c r="C33" s="69" t="s">
        <v>111</v>
      </c>
      <c r="D33" s="124">
        <v>1971</v>
      </c>
      <c r="E33" s="85">
        <v>0.02763888888888889</v>
      </c>
      <c r="F33" s="57">
        <f t="shared" si="0"/>
        <v>85.13400335008374</v>
      </c>
      <c r="G33" s="58">
        <f t="shared" si="1"/>
        <v>105.13400335008374</v>
      </c>
      <c r="H33" s="119">
        <f t="shared" si="2"/>
        <v>0.004108796296296298</v>
      </c>
    </row>
    <row r="34" spans="1:8" ht="12.75">
      <c r="A34" s="80">
        <v>26</v>
      </c>
      <c r="B34" s="69" t="s">
        <v>204</v>
      </c>
      <c r="C34" s="69" t="s">
        <v>205</v>
      </c>
      <c r="D34" s="124">
        <v>1990</v>
      </c>
      <c r="E34" s="85">
        <v>0.027974537037037034</v>
      </c>
      <c r="F34" s="57">
        <f t="shared" si="0"/>
        <v>84.1125362019032</v>
      </c>
      <c r="G34" s="58">
        <f t="shared" si="1"/>
        <v>104.1125362019032</v>
      </c>
      <c r="H34" s="119">
        <f t="shared" si="2"/>
        <v>0.004444444444444442</v>
      </c>
    </row>
    <row r="35" spans="1:8" ht="12.75">
      <c r="A35" s="80">
        <v>27</v>
      </c>
      <c r="B35" s="69" t="s">
        <v>37</v>
      </c>
      <c r="C35" s="69" t="s">
        <v>38</v>
      </c>
      <c r="D35" s="124">
        <v>1970</v>
      </c>
      <c r="E35" s="85">
        <v>0.02820601851851852</v>
      </c>
      <c r="F35" s="57">
        <f t="shared" si="0"/>
        <v>83.42224045958146</v>
      </c>
      <c r="G35" s="58">
        <f t="shared" si="1"/>
        <v>103.42224045958146</v>
      </c>
      <c r="H35" s="119">
        <f t="shared" si="2"/>
        <v>0.004675925925925927</v>
      </c>
    </row>
    <row r="36" spans="1:8" ht="12.75">
      <c r="A36" s="80">
        <v>28</v>
      </c>
      <c r="B36" s="69" t="s">
        <v>42</v>
      </c>
      <c r="C36" s="69" t="s">
        <v>43</v>
      </c>
      <c r="D36" s="124">
        <v>1962</v>
      </c>
      <c r="E36" s="85">
        <v>0.02820601851851852</v>
      </c>
      <c r="F36" s="57">
        <f t="shared" si="0"/>
        <v>83.42224045958146</v>
      </c>
      <c r="G36" s="58">
        <f t="shared" si="1"/>
        <v>103.42224045958146</v>
      </c>
      <c r="H36" s="119">
        <f t="shared" si="2"/>
        <v>0.004675925925925927</v>
      </c>
    </row>
    <row r="37" spans="1:8" ht="12.75">
      <c r="A37" s="80">
        <v>29</v>
      </c>
      <c r="B37" s="69" t="s">
        <v>23</v>
      </c>
      <c r="C37" s="69" t="s">
        <v>61</v>
      </c>
      <c r="D37" s="124">
        <v>1991</v>
      </c>
      <c r="E37" s="85">
        <v>0.028310185185185185</v>
      </c>
      <c r="F37" s="57">
        <f t="shared" si="0"/>
        <v>83.1152902698283</v>
      </c>
      <c r="G37" s="58">
        <f t="shared" si="1"/>
        <v>103.1152902698283</v>
      </c>
      <c r="H37" s="119">
        <f t="shared" si="2"/>
        <v>0.004780092592592593</v>
      </c>
    </row>
    <row r="38" spans="1:8" ht="12.75">
      <c r="A38" s="80">
        <v>30</v>
      </c>
      <c r="B38" s="69" t="s">
        <v>60</v>
      </c>
      <c r="C38" s="69" t="s">
        <v>43</v>
      </c>
      <c r="D38" s="124">
        <v>1966</v>
      </c>
      <c r="E38" s="85">
        <v>0.028356481481481483</v>
      </c>
      <c r="F38" s="57">
        <f t="shared" si="0"/>
        <v>82.97959183673468</v>
      </c>
      <c r="G38" s="58">
        <f t="shared" si="1"/>
        <v>102.97959183673468</v>
      </c>
      <c r="H38" s="119">
        <f t="shared" si="2"/>
        <v>0.0048263888888888905</v>
      </c>
    </row>
    <row r="39" spans="1:8" ht="12.75">
      <c r="A39" s="80">
        <v>31</v>
      </c>
      <c r="B39" s="69" t="s">
        <v>148</v>
      </c>
      <c r="C39" s="69" t="s">
        <v>24</v>
      </c>
      <c r="D39" s="124">
        <v>1957</v>
      </c>
      <c r="E39" s="85">
        <v>0.028530092592592593</v>
      </c>
      <c r="F39" s="57">
        <f t="shared" si="0"/>
        <v>82.47464503042596</v>
      </c>
      <c r="G39" s="58">
        <f t="shared" si="1"/>
        <v>102.47464503042596</v>
      </c>
      <c r="H39" s="119">
        <f t="shared" si="2"/>
        <v>0.005000000000000001</v>
      </c>
    </row>
    <row r="40" spans="1:8" ht="12.75">
      <c r="A40" s="80">
        <v>32</v>
      </c>
      <c r="B40" s="69" t="s">
        <v>35</v>
      </c>
      <c r="C40" s="69" t="s">
        <v>36</v>
      </c>
      <c r="D40" s="124">
        <v>1965</v>
      </c>
      <c r="E40" s="85">
        <v>0.02884259259259259</v>
      </c>
      <c r="F40" s="57">
        <f t="shared" si="0"/>
        <v>81.58105939004815</v>
      </c>
      <c r="G40" s="58">
        <f t="shared" si="1"/>
        <v>101.58105939004815</v>
      </c>
      <c r="H40" s="119">
        <f t="shared" si="2"/>
        <v>0.005312499999999998</v>
      </c>
    </row>
    <row r="41" spans="1:8" ht="12.75">
      <c r="A41" s="80">
        <v>33</v>
      </c>
      <c r="B41" s="69" t="s">
        <v>72</v>
      </c>
      <c r="C41" s="69" t="s">
        <v>34</v>
      </c>
      <c r="D41" s="124">
        <v>1968</v>
      </c>
      <c r="E41" s="85">
        <v>0.02890046296296296</v>
      </c>
      <c r="F41" s="57">
        <f aca="true" t="shared" si="3" ref="F41:F72">(E$9/E41)*100</f>
        <v>81.4177012414898</v>
      </c>
      <c r="G41" s="58">
        <f aca="true" t="shared" si="4" ref="G41:G72">F41+F$4</f>
        <v>101.4177012414898</v>
      </c>
      <c r="H41" s="119">
        <f t="shared" si="2"/>
        <v>0.005370370370370369</v>
      </c>
    </row>
    <row r="42" spans="1:8" ht="12.75">
      <c r="A42" s="80">
        <v>34</v>
      </c>
      <c r="B42" s="69" t="s">
        <v>358</v>
      </c>
      <c r="C42" s="69" t="s">
        <v>52</v>
      </c>
      <c r="D42" s="124">
        <v>1957</v>
      </c>
      <c r="E42" s="85">
        <v>0.028946759259259255</v>
      </c>
      <c r="F42" s="57">
        <f t="shared" si="3"/>
        <v>81.28748500599761</v>
      </c>
      <c r="G42" s="58">
        <f t="shared" si="4"/>
        <v>101.28748500599761</v>
      </c>
      <c r="H42" s="119">
        <f aca="true" t="shared" si="5" ref="H42:H73">E42-E$9</f>
        <v>0.005416666666666663</v>
      </c>
    </row>
    <row r="43" spans="1:8" ht="12.75">
      <c r="A43" s="80">
        <v>35</v>
      </c>
      <c r="B43" s="69" t="s">
        <v>85</v>
      </c>
      <c r="C43" s="69" t="s">
        <v>43</v>
      </c>
      <c r="D43" s="124">
        <v>1990</v>
      </c>
      <c r="E43" s="85">
        <v>0.029143518518518517</v>
      </c>
      <c r="F43" s="57">
        <f t="shared" si="3"/>
        <v>80.7386814932486</v>
      </c>
      <c r="G43" s="58">
        <f t="shared" si="4"/>
        <v>100.7386814932486</v>
      </c>
      <c r="H43" s="119">
        <f t="shared" si="5"/>
        <v>0.0056134259259259245</v>
      </c>
    </row>
    <row r="44" spans="1:8" ht="12.75">
      <c r="A44" s="80">
        <v>36</v>
      </c>
      <c r="B44" s="69" t="s">
        <v>112</v>
      </c>
      <c r="C44" s="69" t="s">
        <v>34</v>
      </c>
      <c r="D44" s="124">
        <v>1964</v>
      </c>
      <c r="E44" s="85">
        <v>0.029236111111111112</v>
      </c>
      <c r="F44" s="57">
        <f t="shared" si="3"/>
        <v>80.4829770387965</v>
      </c>
      <c r="G44" s="58">
        <f t="shared" si="4"/>
        <v>100.4829770387965</v>
      </c>
      <c r="H44" s="119">
        <f t="shared" si="5"/>
        <v>0.00570601851851852</v>
      </c>
    </row>
    <row r="45" spans="1:8" ht="12.75">
      <c r="A45" s="80">
        <v>37</v>
      </c>
      <c r="B45" s="69" t="s">
        <v>39</v>
      </c>
      <c r="C45" s="69" t="s">
        <v>40</v>
      </c>
      <c r="D45" s="124">
        <v>1974</v>
      </c>
      <c r="E45" s="85">
        <v>0.029456018518518517</v>
      </c>
      <c r="F45" s="57">
        <f t="shared" si="3"/>
        <v>79.88212180746562</v>
      </c>
      <c r="G45" s="58">
        <f t="shared" si="4"/>
        <v>99.88212180746562</v>
      </c>
      <c r="H45" s="119">
        <f t="shared" si="5"/>
        <v>0.005925925925925925</v>
      </c>
    </row>
    <row r="46" spans="1:8" ht="12.75">
      <c r="A46" s="80">
        <v>38</v>
      </c>
      <c r="B46" s="69" t="s">
        <v>88</v>
      </c>
      <c r="C46" s="69" t="s">
        <v>18</v>
      </c>
      <c r="D46" s="124">
        <v>1984</v>
      </c>
      <c r="E46" s="85">
        <v>0.02988425925925926</v>
      </c>
      <c r="F46" s="57">
        <f t="shared" si="3"/>
        <v>78.73741285824941</v>
      </c>
      <c r="G46" s="58">
        <f t="shared" si="4"/>
        <v>98.73741285824941</v>
      </c>
      <c r="H46" s="119">
        <f t="shared" si="5"/>
        <v>0.006354166666666668</v>
      </c>
    </row>
    <row r="47" spans="1:8" ht="12.75">
      <c r="A47" s="80">
        <v>39</v>
      </c>
      <c r="B47" s="69" t="s">
        <v>21</v>
      </c>
      <c r="C47" s="69" t="s">
        <v>22</v>
      </c>
      <c r="D47" s="124">
        <v>1976</v>
      </c>
      <c r="E47" s="85">
        <v>0.029976851851851852</v>
      </c>
      <c r="F47" s="57">
        <f t="shared" si="3"/>
        <v>78.4942084942085</v>
      </c>
      <c r="G47" s="58">
        <f t="shared" si="4"/>
        <v>98.4942084942085</v>
      </c>
      <c r="H47" s="119">
        <f t="shared" si="5"/>
        <v>0.00644675925925926</v>
      </c>
    </row>
    <row r="48" spans="1:8" ht="12.75">
      <c r="A48" s="80">
        <v>40</v>
      </c>
      <c r="B48" s="69" t="s">
        <v>216</v>
      </c>
      <c r="C48" s="69" t="s">
        <v>38</v>
      </c>
      <c r="D48" s="124">
        <v>1962</v>
      </c>
      <c r="E48" s="85">
        <v>0.030127314814814815</v>
      </c>
      <c r="F48" s="57">
        <f t="shared" si="3"/>
        <v>78.10218978102189</v>
      </c>
      <c r="G48" s="58">
        <f t="shared" si="4"/>
        <v>98.10218978102189</v>
      </c>
      <c r="H48" s="119">
        <f t="shared" si="5"/>
        <v>0.006597222222222223</v>
      </c>
    </row>
    <row r="49" spans="1:8" ht="12.75">
      <c r="A49" s="80">
        <v>41</v>
      </c>
      <c r="B49" s="71" t="s">
        <v>56</v>
      </c>
      <c r="C49" s="71" t="s">
        <v>24</v>
      </c>
      <c r="D49" s="125">
        <v>1978</v>
      </c>
      <c r="E49" s="85">
        <v>0.03026620370370371</v>
      </c>
      <c r="F49" s="57">
        <f t="shared" si="3"/>
        <v>77.7437858508604</v>
      </c>
      <c r="G49" s="58">
        <f t="shared" si="4"/>
        <v>97.7437858508604</v>
      </c>
      <c r="H49" s="119">
        <f t="shared" si="5"/>
        <v>0.006736111111111116</v>
      </c>
    </row>
    <row r="50" spans="1:8" ht="12.75">
      <c r="A50" s="80">
        <v>42</v>
      </c>
      <c r="B50" s="69" t="s">
        <v>115</v>
      </c>
      <c r="C50" s="69" t="s">
        <v>217</v>
      </c>
      <c r="D50" s="124">
        <v>1946</v>
      </c>
      <c r="E50" s="85">
        <v>0.0303125</v>
      </c>
      <c r="F50" s="57">
        <f t="shared" si="3"/>
        <v>77.62504772814052</v>
      </c>
      <c r="G50" s="58">
        <f t="shared" si="4"/>
        <v>97.62504772814052</v>
      </c>
      <c r="H50" s="119">
        <f t="shared" si="5"/>
        <v>0.006782407407407407</v>
      </c>
    </row>
    <row r="51" spans="1:8" ht="12.75">
      <c r="A51" s="80">
        <v>43</v>
      </c>
      <c r="B51" s="69" t="s">
        <v>220</v>
      </c>
      <c r="C51" s="69" t="s">
        <v>199</v>
      </c>
      <c r="D51" s="124">
        <v>1988</v>
      </c>
      <c r="E51" s="85">
        <v>0.030347222222222223</v>
      </c>
      <c r="F51" s="57">
        <f t="shared" si="3"/>
        <v>77.53623188405797</v>
      </c>
      <c r="G51" s="58">
        <f t="shared" si="4"/>
        <v>97.53623188405797</v>
      </c>
      <c r="H51" s="119">
        <f t="shared" si="5"/>
        <v>0.006817129629629631</v>
      </c>
    </row>
    <row r="52" spans="1:8" ht="12.75">
      <c r="A52" s="80">
        <v>44</v>
      </c>
      <c r="B52" s="71" t="s">
        <v>218</v>
      </c>
      <c r="C52" s="71" t="s">
        <v>219</v>
      </c>
      <c r="D52" s="124">
        <v>1992</v>
      </c>
      <c r="E52" s="85">
        <v>0.030347222222222223</v>
      </c>
      <c r="F52" s="57">
        <f t="shared" si="3"/>
        <v>77.53623188405797</v>
      </c>
      <c r="G52" s="58">
        <f t="shared" si="4"/>
        <v>97.53623188405797</v>
      </c>
      <c r="H52" s="119">
        <f t="shared" si="5"/>
        <v>0.006817129629629631</v>
      </c>
    </row>
    <row r="53" spans="1:8" ht="12.75">
      <c r="A53" s="80">
        <v>45</v>
      </c>
      <c r="B53" s="69" t="s">
        <v>223</v>
      </c>
      <c r="C53" s="69" t="s">
        <v>224</v>
      </c>
      <c r="D53" s="124">
        <v>1954</v>
      </c>
      <c r="E53" s="85">
        <v>0.030428240740740742</v>
      </c>
      <c r="F53" s="57">
        <f t="shared" si="3"/>
        <v>77.32978318752377</v>
      </c>
      <c r="G53" s="58">
        <f t="shared" si="4"/>
        <v>97.32978318752377</v>
      </c>
      <c r="H53" s="119">
        <f t="shared" si="5"/>
        <v>0.00689814814814815</v>
      </c>
    </row>
    <row r="54" spans="1:8" ht="12.75">
      <c r="A54" s="80">
        <v>46</v>
      </c>
      <c r="B54" s="69" t="s">
        <v>56</v>
      </c>
      <c r="C54" s="69" t="s">
        <v>57</v>
      </c>
      <c r="D54" s="124">
        <v>1974</v>
      </c>
      <c r="E54" s="85">
        <v>0.030474537037037036</v>
      </c>
      <c r="F54" s="57">
        <f t="shared" si="3"/>
        <v>77.21230535510824</v>
      </c>
      <c r="G54" s="58">
        <f t="shared" si="4"/>
        <v>97.21230535510824</v>
      </c>
      <c r="H54" s="119">
        <f t="shared" si="5"/>
        <v>0.006944444444444444</v>
      </c>
    </row>
    <row r="55" spans="1:8" ht="12.75">
      <c r="A55" s="80">
        <v>47</v>
      </c>
      <c r="B55" s="69" t="s">
        <v>27</v>
      </c>
      <c r="C55" s="69" t="s">
        <v>28</v>
      </c>
      <c r="D55" s="124">
        <v>1969</v>
      </c>
      <c r="E55" s="85">
        <v>0.030659722222222224</v>
      </c>
      <c r="F55" s="57">
        <f t="shared" si="3"/>
        <v>76.74594186485466</v>
      </c>
      <c r="G55" s="58">
        <f t="shared" si="4"/>
        <v>96.74594186485466</v>
      </c>
      <c r="H55" s="119">
        <f t="shared" si="5"/>
        <v>0.007129629629629632</v>
      </c>
    </row>
    <row r="56" spans="1:8" ht="12.75">
      <c r="A56" s="80">
        <v>48</v>
      </c>
      <c r="B56" s="69" t="s">
        <v>92</v>
      </c>
      <c r="C56" s="69" t="s">
        <v>79</v>
      </c>
      <c r="D56" s="124">
        <v>1976</v>
      </c>
      <c r="E56" s="85">
        <v>0.03074074074074074</v>
      </c>
      <c r="F56" s="57">
        <f t="shared" si="3"/>
        <v>76.54367469879519</v>
      </c>
      <c r="G56" s="58">
        <f t="shared" si="4"/>
        <v>96.54367469879519</v>
      </c>
      <c r="H56" s="119">
        <f t="shared" si="5"/>
        <v>0.007210648148148147</v>
      </c>
    </row>
    <row r="57" spans="1:8" ht="12.75">
      <c r="A57" s="80">
        <v>49</v>
      </c>
      <c r="B57" s="69" t="s">
        <v>151</v>
      </c>
      <c r="C57" s="69" t="s">
        <v>111</v>
      </c>
      <c r="D57" s="124">
        <v>1964</v>
      </c>
      <c r="E57" s="85">
        <v>0.03078703703703704</v>
      </c>
      <c r="F57" s="57">
        <f t="shared" si="3"/>
        <v>76.42857142857142</v>
      </c>
      <c r="G57" s="58">
        <f t="shared" si="4"/>
        <v>96.42857142857142</v>
      </c>
      <c r="H57" s="119">
        <f t="shared" si="5"/>
        <v>0.007256944444444448</v>
      </c>
    </row>
    <row r="58" spans="1:8" ht="12.75">
      <c r="A58" s="80">
        <v>50</v>
      </c>
      <c r="B58" s="71" t="s">
        <v>49</v>
      </c>
      <c r="C58" s="71" t="s">
        <v>50</v>
      </c>
      <c r="D58" s="124">
        <v>1978</v>
      </c>
      <c r="E58" s="85">
        <v>0.030868055555555555</v>
      </c>
      <c r="F58" s="57">
        <f t="shared" si="3"/>
        <v>76.22797150356206</v>
      </c>
      <c r="G58" s="58">
        <f t="shared" si="4"/>
        <v>96.22797150356206</v>
      </c>
      <c r="H58" s="119">
        <f t="shared" si="5"/>
        <v>0.007337962962962963</v>
      </c>
    </row>
    <row r="59" spans="1:8" ht="12.75">
      <c r="A59" s="80">
        <v>51</v>
      </c>
      <c r="B59" s="69" t="s">
        <v>147</v>
      </c>
      <c r="C59" s="69" t="s">
        <v>34</v>
      </c>
      <c r="D59" s="124">
        <v>1979</v>
      </c>
      <c r="E59" s="85">
        <v>0.03107638888888889</v>
      </c>
      <c r="F59" s="57">
        <f t="shared" si="3"/>
        <v>75.7169459962756</v>
      </c>
      <c r="G59" s="58">
        <f t="shared" si="4"/>
        <v>95.7169459962756</v>
      </c>
      <c r="H59" s="119">
        <f t="shared" si="5"/>
        <v>0.0075462962962962975</v>
      </c>
    </row>
    <row r="60" spans="1:8" ht="12.75">
      <c r="A60" s="80">
        <v>52</v>
      </c>
      <c r="B60" s="69" t="s">
        <v>25</v>
      </c>
      <c r="C60" s="69" t="s">
        <v>98</v>
      </c>
      <c r="D60" s="124">
        <v>1996</v>
      </c>
      <c r="E60" s="85">
        <v>0.03108796296296296</v>
      </c>
      <c r="F60" s="57">
        <f t="shared" si="3"/>
        <v>75.68875651526434</v>
      </c>
      <c r="G60" s="58">
        <f t="shared" si="4"/>
        <v>95.68875651526434</v>
      </c>
      <c r="H60" s="119">
        <f t="shared" si="5"/>
        <v>0.007557870370370368</v>
      </c>
    </row>
    <row r="61" spans="1:8" ht="12.75">
      <c r="A61" s="80">
        <v>53</v>
      </c>
      <c r="B61" s="69" t="s">
        <v>384</v>
      </c>
      <c r="C61" s="69" t="s">
        <v>231</v>
      </c>
      <c r="D61" s="124">
        <v>1962</v>
      </c>
      <c r="E61" s="85">
        <v>0.03123842592592593</v>
      </c>
      <c r="F61" s="57">
        <f t="shared" si="3"/>
        <v>75.32419414597999</v>
      </c>
      <c r="G61" s="58">
        <f t="shared" si="4"/>
        <v>95.32419414597999</v>
      </c>
      <c r="H61" s="119">
        <f t="shared" si="5"/>
        <v>0.007708333333333338</v>
      </c>
    </row>
    <row r="62" spans="1:8" ht="12.75">
      <c r="A62" s="80">
        <v>54</v>
      </c>
      <c r="B62" s="69" t="s">
        <v>233</v>
      </c>
      <c r="C62" s="69" t="s">
        <v>43</v>
      </c>
      <c r="D62" s="124">
        <v>1965</v>
      </c>
      <c r="E62" s="85">
        <v>0.031261574074074074</v>
      </c>
      <c r="F62" s="57">
        <f t="shared" si="3"/>
        <v>75.26841910403554</v>
      </c>
      <c r="G62" s="58">
        <f t="shared" si="4"/>
        <v>95.26841910403554</v>
      </c>
      <c r="H62" s="119">
        <f t="shared" si="5"/>
        <v>0.0077314814814814815</v>
      </c>
    </row>
    <row r="63" spans="1:8" ht="12.75">
      <c r="A63" s="80">
        <v>55</v>
      </c>
      <c r="B63" s="69" t="s">
        <v>116</v>
      </c>
      <c r="C63" s="69" t="s">
        <v>117</v>
      </c>
      <c r="D63" s="124">
        <v>1988</v>
      </c>
      <c r="E63" s="85">
        <v>0.03128472222222222</v>
      </c>
      <c r="F63" s="57">
        <f t="shared" si="3"/>
        <v>75.21272660007399</v>
      </c>
      <c r="G63" s="58">
        <f t="shared" si="4"/>
        <v>95.21272660007399</v>
      </c>
      <c r="H63" s="119">
        <f t="shared" si="5"/>
        <v>0.007754629629629629</v>
      </c>
    </row>
    <row r="64" spans="1:8" ht="12.75">
      <c r="A64" s="80">
        <v>56</v>
      </c>
      <c r="B64" s="71" t="s">
        <v>234</v>
      </c>
      <c r="C64" s="71" t="s">
        <v>67</v>
      </c>
      <c r="D64" s="124">
        <v>1988</v>
      </c>
      <c r="E64" s="85">
        <v>0.03135416666666666</v>
      </c>
      <c r="F64" s="57">
        <f t="shared" si="3"/>
        <v>75.04614248800297</v>
      </c>
      <c r="G64" s="58">
        <f t="shared" si="4"/>
        <v>95.04614248800297</v>
      </c>
      <c r="H64" s="119">
        <f t="shared" si="5"/>
        <v>0.00782407407407407</v>
      </c>
    </row>
    <row r="65" spans="1:8" ht="12.75">
      <c r="A65" s="80">
        <v>57</v>
      </c>
      <c r="B65" s="71" t="s">
        <v>46</v>
      </c>
      <c r="C65" s="71" t="s">
        <v>47</v>
      </c>
      <c r="D65" s="124">
        <v>1974</v>
      </c>
      <c r="E65" s="56">
        <v>0.03145833333333333</v>
      </c>
      <c r="F65" s="57">
        <f t="shared" si="3"/>
        <v>74.79764532744666</v>
      </c>
      <c r="G65" s="58">
        <f t="shared" si="4"/>
        <v>94.79764532744666</v>
      </c>
      <c r="H65" s="119">
        <f t="shared" si="5"/>
        <v>0.00792824074074074</v>
      </c>
    </row>
    <row r="66" spans="1:8" ht="12.75">
      <c r="A66" s="80">
        <v>58</v>
      </c>
      <c r="B66" s="69" t="s">
        <v>21</v>
      </c>
      <c r="C66" s="69" t="s">
        <v>36</v>
      </c>
      <c r="D66" s="124">
        <v>1974</v>
      </c>
      <c r="E66" s="85">
        <v>0.03159722222222222</v>
      </c>
      <c r="F66" s="57">
        <f t="shared" si="3"/>
        <v>74.46886446886447</v>
      </c>
      <c r="G66" s="58">
        <f t="shared" si="4"/>
        <v>94.46886446886447</v>
      </c>
      <c r="H66" s="119">
        <f t="shared" si="5"/>
        <v>0.008067129629629629</v>
      </c>
    </row>
    <row r="67" spans="1:8" ht="12.75">
      <c r="A67" s="80">
        <v>59</v>
      </c>
      <c r="B67" s="69" t="s">
        <v>142</v>
      </c>
      <c r="C67" s="69" t="s">
        <v>34</v>
      </c>
      <c r="D67" s="124">
        <v>1989</v>
      </c>
      <c r="E67" s="85">
        <v>0.03166666666666667</v>
      </c>
      <c r="F67" s="57">
        <f t="shared" si="3"/>
        <v>74.30555555555554</v>
      </c>
      <c r="G67" s="58">
        <f t="shared" si="4"/>
        <v>94.30555555555554</v>
      </c>
      <c r="H67" s="119">
        <f t="shared" si="5"/>
        <v>0.008136574074074077</v>
      </c>
    </row>
    <row r="68" spans="1:8" ht="12.75">
      <c r="A68" s="80">
        <v>60</v>
      </c>
      <c r="B68" s="69" t="s">
        <v>238</v>
      </c>
      <c r="C68" s="69" t="s">
        <v>239</v>
      </c>
      <c r="D68" s="124">
        <v>1960</v>
      </c>
      <c r="E68" s="85">
        <v>0.03167824074074074</v>
      </c>
      <c r="F68" s="57">
        <f t="shared" si="3"/>
        <v>74.27840701497989</v>
      </c>
      <c r="G68" s="58">
        <f t="shared" si="4"/>
        <v>94.27840701497989</v>
      </c>
      <c r="H68" s="119">
        <f t="shared" si="5"/>
        <v>0.008148148148148151</v>
      </c>
    </row>
    <row r="69" spans="1:8" ht="12.75">
      <c r="A69" s="80">
        <v>61</v>
      </c>
      <c r="B69" s="71" t="s">
        <v>86</v>
      </c>
      <c r="C69" s="71" t="s">
        <v>87</v>
      </c>
      <c r="D69" s="124">
        <v>1990</v>
      </c>
      <c r="E69" s="85">
        <v>0.031712962962962964</v>
      </c>
      <c r="F69" s="57">
        <f t="shared" si="3"/>
        <v>74.19708029197079</v>
      </c>
      <c r="G69" s="58">
        <f t="shared" si="4"/>
        <v>94.19708029197079</v>
      </c>
      <c r="H69" s="119">
        <f t="shared" si="5"/>
        <v>0.008182870370370372</v>
      </c>
    </row>
    <row r="70" spans="1:8" ht="12.75">
      <c r="A70" s="80">
        <v>62</v>
      </c>
      <c r="B70" s="69" t="s">
        <v>48</v>
      </c>
      <c r="C70" s="69" t="s">
        <v>36</v>
      </c>
      <c r="D70" s="124">
        <v>1948</v>
      </c>
      <c r="E70" s="85">
        <v>0.03173611111111111</v>
      </c>
      <c r="F70" s="57">
        <f t="shared" si="3"/>
        <v>74.14296134208607</v>
      </c>
      <c r="G70" s="58">
        <f t="shared" si="4"/>
        <v>94.14296134208607</v>
      </c>
      <c r="H70" s="119">
        <f t="shared" si="5"/>
        <v>0.008206018518518519</v>
      </c>
    </row>
    <row r="71" spans="1:8" ht="12.75">
      <c r="A71" s="80">
        <v>63</v>
      </c>
      <c r="B71" s="69" t="s">
        <v>48</v>
      </c>
      <c r="C71" s="69" t="s">
        <v>62</v>
      </c>
      <c r="D71" s="124">
        <v>1950</v>
      </c>
      <c r="E71" s="85">
        <v>0.03175925925925926</v>
      </c>
      <c r="F71" s="57">
        <f t="shared" si="3"/>
        <v>74.08892128279884</v>
      </c>
      <c r="G71" s="58">
        <f t="shared" si="4"/>
        <v>94.08892128279884</v>
      </c>
      <c r="H71" s="119">
        <f t="shared" si="5"/>
        <v>0.008229166666666666</v>
      </c>
    </row>
    <row r="72" spans="1:8" ht="12.75">
      <c r="A72" s="80">
        <v>64</v>
      </c>
      <c r="B72" s="69" t="s">
        <v>158</v>
      </c>
      <c r="C72" s="69" t="s">
        <v>77</v>
      </c>
      <c r="D72" s="124">
        <v>1965</v>
      </c>
      <c r="E72" s="85">
        <v>0.031782407407407405</v>
      </c>
      <c r="F72" s="57">
        <f t="shared" si="3"/>
        <v>74.03495994173343</v>
      </c>
      <c r="G72" s="58">
        <f t="shared" si="4"/>
        <v>94.03495994173343</v>
      </c>
      <c r="H72" s="119">
        <f t="shared" si="5"/>
        <v>0.008252314814814813</v>
      </c>
    </row>
    <row r="73" spans="1:8" ht="12.75">
      <c r="A73" s="80">
        <v>65</v>
      </c>
      <c r="B73" s="71" t="s">
        <v>44</v>
      </c>
      <c r="C73" s="71" t="s">
        <v>385</v>
      </c>
      <c r="D73" s="124">
        <v>1977</v>
      </c>
      <c r="E73" s="85">
        <v>0.032025462962962964</v>
      </c>
      <c r="F73" s="57">
        <f aca="true" t="shared" si="6" ref="F73:F104">(E$9/E73)*100</f>
        <v>73.4730755330683</v>
      </c>
      <c r="G73" s="58">
        <f aca="true" t="shared" si="7" ref="G73:G104">F73+F$4</f>
        <v>93.4730755330683</v>
      </c>
      <c r="H73" s="119">
        <f t="shared" si="5"/>
        <v>0.008495370370370372</v>
      </c>
    </row>
    <row r="74" spans="1:8" ht="12.75">
      <c r="A74" s="80">
        <v>66</v>
      </c>
      <c r="B74" s="69" t="s">
        <v>65</v>
      </c>
      <c r="C74" s="69" t="s">
        <v>43</v>
      </c>
      <c r="D74" s="124">
        <v>1950</v>
      </c>
      <c r="E74" s="85">
        <v>0.032511574074074075</v>
      </c>
      <c r="F74" s="57">
        <f t="shared" si="6"/>
        <v>72.37451050195799</v>
      </c>
      <c r="G74" s="58">
        <f t="shared" si="7"/>
        <v>92.37451050195799</v>
      </c>
      <c r="H74" s="119">
        <f aca="true" t="shared" si="8" ref="H74:H105">E74-E$9</f>
        <v>0.008981481481481483</v>
      </c>
    </row>
    <row r="75" spans="1:8" ht="12.75">
      <c r="A75" s="80">
        <v>67</v>
      </c>
      <c r="B75" s="71" t="s">
        <v>246</v>
      </c>
      <c r="C75" s="71" t="s">
        <v>40</v>
      </c>
      <c r="D75" s="125">
        <v>1990</v>
      </c>
      <c r="E75" s="85">
        <v>0.032546296296296295</v>
      </c>
      <c r="F75" s="57">
        <f t="shared" si="6"/>
        <v>72.2972972972973</v>
      </c>
      <c r="G75" s="58">
        <f t="shared" si="7"/>
        <v>92.2972972972973</v>
      </c>
      <c r="H75" s="119">
        <f t="shared" si="8"/>
        <v>0.009016203703703703</v>
      </c>
    </row>
    <row r="76" spans="1:8" ht="12.75">
      <c r="A76" s="80">
        <v>68</v>
      </c>
      <c r="B76" s="69" t="s">
        <v>23</v>
      </c>
      <c r="C76" s="69" t="s">
        <v>55</v>
      </c>
      <c r="D76" s="124">
        <v>1964</v>
      </c>
      <c r="E76" s="85">
        <v>0.0327662037037037</v>
      </c>
      <c r="F76" s="57">
        <f t="shared" si="6"/>
        <v>71.81208053691276</v>
      </c>
      <c r="G76" s="58">
        <f t="shared" si="7"/>
        <v>91.81208053691276</v>
      </c>
      <c r="H76" s="119">
        <f t="shared" si="8"/>
        <v>0.009236111111111108</v>
      </c>
    </row>
    <row r="77" spans="1:8" ht="12.75">
      <c r="A77" s="80">
        <v>69</v>
      </c>
      <c r="B77" s="71" t="s">
        <v>95</v>
      </c>
      <c r="C77" s="71" t="s">
        <v>96</v>
      </c>
      <c r="D77" s="124">
        <v>1962</v>
      </c>
      <c r="E77" s="85">
        <v>0.03277777777777778</v>
      </c>
      <c r="F77" s="57">
        <f t="shared" si="6"/>
        <v>71.7867231638418</v>
      </c>
      <c r="G77" s="58">
        <f t="shared" si="7"/>
        <v>91.7867231638418</v>
      </c>
      <c r="H77" s="119">
        <f t="shared" si="8"/>
        <v>0.009247685185185189</v>
      </c>
    </row>
    <row r="78" spans="1:8" ht="12.75">
      <c r="A78" s="80">
        <v>70</v>
      </c>
      <c r="B78" s="69" t="s">
        <v>27</v>
      </c>
      <c r="C78" s="69" t="s">
        <v>24</v>
      </c>
      <c r="D78" s="124">
        <v>1991</v>
      </c>
      <c r="E78" s="85">
        <v>0.032824074074074075</v>
      </c>
      <c r="F78" s="57">
        <f t="shared" si="6"/>
        <v>71.6854724964739</v>
      </c>
      <c r="G78" s="58">
        <f t="shared" si="7"/>
        <v>91.6854724964739</v>
      </c>
      <c r="H78" s="119">
        <f t="shared" si="8"/>
        <v>0.009293981481481483</v>
      </c>
    </row>
    <row r="79" spans="1:8" ht="12.75">
      <c r="A79" s="80">
        <v>71</v>
      </c>
      <c r="B79" s="69" t="s">
        <v>122</v>
      </c>
      <c r="C79" s="69" t="s">
        <v>55</v>
      </c>
      <c r="D79" s="124">
        <v>1988</v>
      </c>
      <c r="E79" s="85">
        <v>0.033032407407407406</v>
      </c>
      <c r="F79" s="57">
        <f t="shared" si="6"/>
        <v>71.2333566923616</v>
      </c>
      <c r="G79" s="58">
        <f t="shared" si="7"/>
        <v>91.2333566923616</v>
      </c>
      <c r="H79" s="119">
        <f t="shared" si="8"/>
        <v>0.009502314814814814</v>
      </c>
    </row>
    <row r="80" spans="1:8" ht="12.75">
      <c r="A80" s="80">
        <v>72</v>
      </c>
      <c r="B80" s="69" t="s">
        <v>70</v>
      </c>
      <c r="C80" s="69" t="s">
        <v>43</v>
      </c>
      <c r="D80" s="124">
        <v>1966</v>
      </c>
      <c r="E80" s="85">
        <v>0.033171296296296296</v>
      </c>
      <c r="F80" s="57">
        <f t="shared" si="6"/>
        <v>70.9351011863224</v>
      </c>
      <c r="G80" s="58">
        <f t="shared" si="7"/>
        <v>90.9351011863224</v>
      </c>
      <c r="H80" s="119">
        <f t="shared" si="8"/>
        <v>0.009641203703703704</v>
      </c>
    </row>
    <row r="81" spans="1:8" ht="12.75">
      <c r="A81" s="80">
        <v>73</v>
      </c>
      <c r="B81" s="69" t="s">
        <v>249</v>
      </c>
      <c r="C81" s="69" t="s">
        <v>91</v>
      </c>
      <c r="D81" s="124">
        <v>1980</v>
      </c>
      <c r="E81" s="85">
        <v>0.03319444444444444</v>
      </c>
      <c r="F81" s="57">
        <f t="shared" si="6"/>
        <v>70.88563458856346</v>
      </c>
      <c r="G81" s="58">
        <f t="shared" si="7"/>
        <v>90.88563458856346</v>
      </c>
      <c r="H81" s="119">
        <f t="shared" si="8"/>
        <v>0.009664351851851851</v>
      </c>
    </row>
    <row r="82" spans="1:8" ht="12.75">
      <c r="A82" s="80">
        <v>74</v>
      </c>
      <c r="B82" s="71" t="s">
        <v>63</v>
      </c>
      <c r="C82" s="71" t="s">
        <v>64</v>
      </c>
      <c r="D82" s="125">
        <v>1989</v>
      </c>
      <c r="E82" s="85">
        <v>0.03320601851851852</v>
      </c>
      <c r="F82" s="57">
        <f t="shared" si="6"/>
        <v>70.86092715231788</v>
      </c>
      <c r="G82" s="58">
        <f t="shared" si="7"/>
        <v>90.86092715231788</v>
      </c>
      <c r="H82" s="119">
        <f t="shared" si="8"/>
        <v>0.009675925925925925</v>
      </c>
    </row>
    <row r="83" spans="1:8" ht="12.75">
      <c r="A83" s="80">
        <v>75</v>
      </c>
      <c r="B83" s="69" t="s">
        <v>76</v>
      </c>
      <c r="C83" s="69" t="s">
        <v>77</v>
      </c>
      <c r="D83" s="124">
        <v>1959</v>
      </c>
      <c r="E83" s="85">
        <v>0.03364583333333333</v>
      </c>
      <c r="F83" s="57">
        <f t="shared" si="6"/>
        <v>69.93464052287581</v>
      </c>
      <c r="G83" s="58">
        <f t="shared" si="7"/>
        <v>89.93464052287581</v>
      </c>
      <c r="H83" s="119">
        <f t="shared" si="8"/>
        <v>0.010115740740740741</v>
      </c>
    </row>
    <row r="84" spans="1:8" ht="12.75">
      <c r="A84" s="80">
        <v>76</v>
      </c>
      <c r="B84" s="71" t="s">
        <v>118</v>
      </c>
      <c r="C84" s="71" t="s">
        <v>119</v>
      </c>
      <c r="D84" s="124">
        <v>1956</v>
      </c>
      <c r="E84" s="85">
        <v>0.03373842592592593</v>
      </c>
      <c r="F84" s="57">
        <f t="shared" si="6"/>
        <v>69.74271012006861</v>
      </c>
      <c r="G84" s="58">
        <f t="shared" si="7"/>
        <v>89.74271012006861</v>
      </c>
      <c r="H84" s="119">
        <f t="shared" si="8"/>
        <v>0.010208333333333337</v>
      </c>
    </row>
    <row r="85" spans="1:8" ht="12.75">
      <c r="A85" s="80">
        <v>77</v>
      </c>
      <c r="B85" s="71" t="s">
        <v>58</v>
      </c>
      <c r="C85" s="71" t="s">
        <v>386</v>
      </c>
      <c r="D85" s="125">
        <v>1967</v>
      </c>
      <c r="E85" s="85">
        <v>0.03395833333333333</v>
      </c>
      <c r="F85" s="57">
        <f t="shared" si="6"/>
        <v>69.29107021131561</v>
      </c>
      <c r="G85" s="58">
        <f t="shared" si="7"/>
        <v>89.29107021131561</v>
      </c>
      <c r="H85" s="119">
        <f t="shared" si="8"/>
        <v>0.010428240740740741</v>
      </c>
    </row>
    <row r="86" spans="1:8" ht="12.75">
      <c r="A86" s="80">
        <v>78</v>
      </c>
      <c r="B86" s="69" t="s">
        <v>105</v>
      </c>
      <c r="C86" s="69" t="s">
        <v>43</v>
      </c>
      <c r="D86" s="124">
        <v>1980</v>
      </c>
      <c r="E86" s="85">
        <v>0.03479166666666667</v>
      </c>
      <c r="F86" s="57">
        <f t="shared" si="6"/>
        <v>67.63140385894876</v>
      </c>
      <c r="G86" s="58">
        <f t="shared" si="7"/>
        <v>87.63140385894876</v>
      </c>
      <c r="H86" s="119">
        <f t="shared" si="8"/>
        <v>0.01126157407407408</v>
      </c>
    </row>
    <row r="87" spans="1:8" ht="12.75">
      <c r="A87" s="80">
        <v>79</v>
      </c>
      <c r="B87" s="71" t="s">
        <v>179</v>
      </c>
      <c r="C87" s="71" t="s">
        <v>180</v>
      </c>
      <c r="D87" s="124">
        <v>1989</v>
      </c>
      <c r="E87" s="85">
        <v>0.03481481481481481</v>
      </c>
      <c r="F87" s="57">
        <f t="shared" si="6"/>
        <v>67.58643617021278</v>
      </c>
      <c r="G87" s="58">
        <f t="shared" si="7"/>
        <v>87.58643617021278</v>
      </c>
      <c r="H87" s="119">
        <f t="shared" si="8"/>
        <v>0.01128472222222222</v>
      </c>
    </row>
    <row r="88" spans="1:8" ht="12.75">
      <c r="A88" s="80">
        <v>80</v>
      </c>
      <c r="B88" s="71" t="s">
        <v>66</v>
      </c>
      <c r="C88" s="71" t="s">
        <v>67</v>
      </c>
      <c r="D88" s="124">
        <v>1977</v>
      </c>
      <c r="E88" s="85">
        <v>0.034861111111111114</v>
      </c>
      <c r="F88" s="57">
        <f t="shared" si="6"/>
        <v>67.49667994687914</v>
      </c>
      <c r="G88" s="58">
        <f t="shared" si="7"/>
        <v>87.49667994687914</v>
      </c>
      <c r="H88" s="119">
        <f t="shared" si="8"/>
        <v>0.011331018518518522</v>
      </c>
    </row>
    <row r="89" spans="1:8" ht="12.75">
      <c r="A89" s="80">
        <v>81</v>
      </c>
      <c r="B89" s="69" t="s">
        <v>85</v>
      </c>
      <c r="C89" s="69" t="s">
        <v>24</v>
      </c>
      <c r="D89" s="124">
        <v>1975</v>
      </c>
      <c r="E89" s="85">
        <v>0.035196759259259254</v>
      </c>
      <c r="F89" s="57">
        <f t="shared" si="6"/>
        <v>66.85300887865834</v>
      </c>
      <c r="G89" s="58">
        <f t="shared" si="7"/>
        <v>86.85300887865834</v>
      </c>
      <c r="H89" s="119">
        <f t="shared" si="8"/>
        <v>0.011666666666666662</v>
      </c>
    </row>
    <row r="90" spans="1:8" ht="12.75">
      <c r="A90" s="80">
        <v>82</v>
      </c>
      <c r="B90" s="69" t="s">
        <v>155</v>
      </c>
      <c r="C90" s="69" t="s">
        <v>156</v>
      </c>
      <c r="D90" s="124">
        <v>1940</v>
      </c>
      <c r="E90" s="85">
        <v>0.035370370370370365</v>
      </c>
      <c r="F90" s="57">
        <f t="shared" si="6"/>
        <v>66.52486910994764</v>
      </c>
      <c r="G90" s="58">
        <f t="shared" si="7"/>
        <v>86.52486910994764</v>
      </c>
      <c r="H90" s="119">
        <f t="shared" si="8"/>
        <v>0.011840277777777772</v>
      </c>
    </row>
    <row r="91" spans="1:8" ht="12.75">
      <c r="A91" s="80">
        <v>83</v>
      </c>
      <c r="B91" s="69" t="s">
        <v>110</v>
      </c>
      <c r="C91" s="69" t="s">
        <v>111</v>
      </c>
      <c r="D91" s="124">
        <v>1980</v>
      </c>
      <c r="E91" s="85">
        <v>0.0355787037037037</v>
      </c>
      <c r="F91" s="57">
        <f t="shared" si="6"/>
        <v>66.13532856213403</v>
      </c>
      <c r="G91" s="58">
        <f t="shared" si="7"/>
        <v>86.13532856213403</v>
      </c>
      <c r="H91" s="119">
        <f t="shared" si="8"/>
        <v>0.01204861111111111</v>
      </c>
    </row>
    <row r="92" spans="1:8" ht="12.75">
      <c r="A92" s="80">
        <v>84</v>
      </c>
      <c r="B92" s="69" t="s">
        <v>92</v>
      </c>
      <c r="C92" s="69" t="s">
        <v>93</v>
      </c>
      <c r="D92" s="124">
        <v>1996</v>
      </c>
      <c r="E92" s="85">
        <v>0.035740740740740747</v>
      </c>
      <c r="F92" s="57">
        <f t="shared" si="6"/>
        <v>65.83549222797926</v>
      </c>
      <c r="G92" s="58">
        <f t="shared" si="7"/>
        <v>85.83549222797926</v>
      </c>
      <c r="H92" s="119">
        <f t="shared" si="8"/>
        <v>0.012210648148148154</v>
      </c>
    </row>
    <row r="93" spans="1:8" ht="12.75">
      <c r="A93" s="80">
        <v>85</v>
      </c>
      <c r="B93" s="71" t="s">
        <v>262</v>
      </c>
      <c r="C93" s="71" t="s">
        <v>177</v>
      </c>
      <c r="D93" s="125">
        <v>1992</v>
      </c>
      <c r="E93" s="85">
        <v>0.03582175925925926</v>
      </c>
      <c r="F93" s="57">
        <f t="shared" si="6"/>
        <v>65.68659127625202</v>
      </c>
      <c r="G93" s="58">
        <f t="shared" si="7"/>
        <v>85.68659127625202</v>
      </c>
      <c r="H93" s="119">
        <f t="shared" si="8"/>
        <v>0.01229166666666667</v>
      </c>
    </row>
    <row r="94" spans="1:8" ht="12.75">
      <c r="A94" s="80">
        <v>86</v>
      </c>
      <c r="B94" s="69" t="s">
        <v>369</v>
      </c>
      <c r="C94" s="69" t="s">
        <v>137</v>
      </c>
      <c r="D94" s="124">
        <v>1961</v>
      </c>
      <c r="E94" s="85">
        <v>0.03644675925925926</v>
      </c>
      <c r="F94" s="57">
        <f t="shared" si="6"/>
        <v>64.56017783423307</v>
      </c>
      <c r="G94" s="58">
        <f t="shared" si="7"/>
        <v>84.56017783423307</v>
      </c>
      <c r="H94" s="119">
        <f t="shared" si="8"/>
        <v>0.01291666666666667</v>
      </c>
    </row>
    <row r="95" spans="1:8" ht="12.75">
      <c r="A95" s="80">
        <v>87</v>
      </c>
      <c r="B95" s="69" t="s">
        <v>53</v>
      </c>
      <c r="C95" s="69" t="s">
        <v>54</v>
      </c>
      <c r="D95" s="124">
        <v>1944</v>
      </c>
      <c r="E95" s="85">
        <v>0.03751157407407407</v>
      </c>
      <c r="F95" s="57">
        <f t="shared" si="6"/>
        <v>62.72755322431348</v>
      </c>
      <c r="G95" s="58">
        <f t="shared" si="7"/>
        <v>82.72755322431348</v>
      </c>
      <c r="H95" s="119">
        <f t="shared" si="8"/>
        <v>0.01398148148148148</v>
      </c>
    </row>
    <row r="96" spans="1:8" ht="12.75">
      <c r="A96" s="80">
        <v>88</v>
      </c>
      <c r="B96" s="69" t="s">
        <v>387</v>
      </c>
      <c r="C96" s="69" t="s">
        <v>24</v>
      </c>
      <c r="D96" s="124">
        <v>1980</v>
      </c>
      <c r="E96" s="85">
        <v>0.03834490740740741</v>
      </c>
      <c r="F96" s="57">
        <f t="shared" si="6"/>
        <v>61.36432236643525</v>
      </c>
      <c r="G96" s="58">
        <f t="shared" si="7"/>
        <v>81.36432236643526</v>
      </c>
      <c r="H96" s="119">
        <f t="shared" si="8"/>
        <v>0.014814814814814819</v>
      </c>
    </row>
    <row r="97" spans="1:8" ht="12.75">
      <c r="A97" s="80">
        <v>89</v>
      </c>
      <c r="B97" s="71" t="s">
        <v>163</v>
      </c>
      <c r="C97" s="71" t="s">
        <v>164</v>
      </c>
      <c r="D97" s="125">
        <v>1988</v>
      </c>
      <c r="E97" s="85">
        <v>0.03844907407407407</v>
      </c>
      <c r="F97" s="57">
        <f t="shared" si="6"/>
        <v>61.19807344972909</v>
      </c>
      <c r="G97" s="58">
        <f t="shared" si="7"/>
        <v>81.1980734497291</v>
      </c>
      <c r="H97" s="119">
        <f t="shared" si="8"/>
        <v>0.014918981481481481</v>
      </c>
    </row>
    <row r="98" spans="1:8" ht="12.75">
      <c r="A98" s="80">
        <v>90</v>
      </c>
      <c r="B98" s="69" t="s">
        <v>89</v>
      </c>
      <c r="C98" s="69" t="s">
        <v>24</v>
      </c>
      <c r="D98" s="125">
        <v>1958</v>
      </c>
      <c r="E98" s="85">
        <v>0.038622685185185184</v>
      </c>
      <c r="F98" s="57">
        <f t="shared" si="6"/>
        <v>60.92298471681151</v>
      </c>
      <c r="G98" s="58">
        <f t="shared" si="7"/>
        <v>80.92298471681151</v>
      </c>
      <c r="H98" s="119">
        <f t="shared" si="8"/>
        <v>0.015092592592592591</v>
      </c>
    </row>
    <row r="99" spans="1:8" ht="12.75">
      <c r="A99" s="80">
        <v>91</v>
      </c>
      <c r="B99" s="69" t="s">
        <v>99</v>
      </c>
      <c r="C99" s="69" t="s">
        <v>62</v>
      </c>
      <c r="D99" s="124">
        <v>1961</v>
      </c>
      <c r="E99" s="85">
        <v>0.03886574074074074</v>
      </c>
      <c r="F99" s="57">
        <f t="shared" si="6"/>
        <v>60.54198927933293</v>
      </c>
      <c r="G99" s="58">
        <f t="shared" si="7"/>
        <v>80.54198927933294</v>
      </c>
      <c r="H99" s="119">
        <f t="shared" si="8"/>
        <v>0.01533564814814815</v>
      </c>
    </row>
    <row r="100" spans="1:8" ht="12.75">
      <c r="A100" s="80">
        <v>92</v>
      </c>
      <c r="B100" s="69" t="s">
        <v>157</v>
      </c>
      <c r="C100" s="69" t="s">
        <v>18</v>
      </c>
      <c r="D100" s="124">
        <v>1991</v>
      </c>
      <c r="E100" s="85">
        <v>0.03912037037037037</v>
      </c>
      <c r="F100" s="57">
        <f t="shared" si="6"/>
        <v>60.14792899408285</v>
      </c>
      <c r="G100" s="58">
        <f t="shared" si="7"/>
        <v>80.14792899408285</v>
      </c>
      <c r="H100" s="119">
        <f t="shared" si="8"/>
        <v>0.015590277777777776</v>
      </c>
    </row>
    <row r="101" spans="1:8" ht="12.75">
      <c r="A101" s="80">
        <v>93</v>
      </c>
      <c r="B101" s="71" t="s">
        <v>279</v>
      </c>
      <c r="C101" s="71" t="s">
        <v>209</v>
      </c>
      <c r="D101" s="124">
        <v>1994</v>
      </c>
      <c r="E101" s="85">
        <v>0.03916666666666666</v>
      </c>
      <c r="F101" s="57">
        <f t="shared" si="6"/>
        <v>60.07683215130024</v>
      </c>
      <c r="G101" s="58">
        <f t="shared" si="7"/>
        <v>80.07683215130024</v>
      </c>
      <c r="H101" s="119">
        <f t="shared" si="8"/>
        <v>0.01563657407407407</v>
      </c>
    </row>
    <row r="102" spans="1:8" ht="12.75">
      <c r="A102" s="80">
        <v>94</v>
      </c>
      <c r="B102" s="71" t="s">
        <v>165</v>
      </c>
      <c r="C102" s="71" t="s">
        <v>166</v>
      </c>
      <c r="D102" s="124">
        <v>1983</v>
      </c>
      <c r="E102" s="85">
        <v>0.039942129629629626</v>
      </c>
      <c r="F102" s="57">
        <f t="shared" si="6"/>
        <v>58.91046073601854</v>
      </c>
      <c r="G102" s="58">
        <f t="shared" si="7"/>
        <v>78.91046073601854</v>
      </c>
      <c r="H102" s="119">
        <f t="shared" si="8"/>
        <v>0.016412037037037034</v>
      </c>
    </row>
    <row r="103" spans="1:8" ht="12.75">
      <c r="A103" s="80">
        <v>95</v>
      </c>
      <c r="B103" s="69" t="s">
        <v>170</v>
      </c>
      <c r="C103" s="69" t="s">
        <v>171</v>
      </c>
      <c r="D103" s="124">
        <v>1976</v>
      </c>
      <c r="E103" s="85">
        <v>0.039942129629629626</v>
      </c>
      <c r="F103" s="57">
        <f t="shared" si="6"/>
        <v>58.91046073601854</v>
      </c>
      <c r="G103" s="58">
        <f t="shared" si="7"/>
        <v>78.91046073601854</v>
      </c>
      <c r="H103" s="119">
        <f t="shared" si="8"/>
        <v>0.016412037037037034</v>
      </c>
    </row>
    <row r="104" spans="1:8" ht="12.75">
      <c r="A104" s="80">
        <v>96</v>
      </c>
      <c r="B104" s="69" t="s">
        <v>124</v>
      </c>
      <c r="C104" s="69" t="s">
        <v>91</v>
      </c>
      <c r="D104" s="124">
        <v>1977</v>
      </c>
      <c r="E104" s="85">
        <v>0.03995370370370371</v>
      </c>
      <c r="F104" s="57">
        <f t="shared" si="6"/>
        <v>58.89339513325608</v>
      </c>
      <c r="G104" s="58">
        <f t="shared" si="7"/>
        <v>78.89339513325608</v>
      </c>
      <c r="H104" s="119">
        <f t="shared" si="8"/>
        <v>0.016423611111111115</v>
      </c>
    </row>
    <row r="105" spans="1:8" ht="12.75">
      <c r="A105" s="80">
        <v>97</v>
      </c>
      <c r="B105" s="71" t="s">
        <v>140</v>
      </c>
      <c r="C105" s="71" t="s">
        <v>87</v>
      </c>
      <c r="D105" s="125">
        <v>1990</v>
      </c>
      <c r="E105" s="85">
        <v>0.040428240740740744</v>
      </c>
      <c r="F105" s="57">
        <f aca="true" t="shared" si="9" ref="F105:F119">(E$9/E105)*100</f>
        <v>58.202118522759804</v>
      </c>
      <c r="G105" s="58">
        <f aca="true" t="shared" si="10" ref="G105:G119">F105+F$4</f>
        <v>78.2021185227598</v>
      </c>
      <c r="H105" s="119">
        <f t="shared" si="8"/>
        <v>0.01689814814814815</v>
      </c>
    </row>
    <row r="106" spans="1:8" ht="12.75">
      <c r="A106" s="80">
        <v>98</v>
      </c>
      <c r="B106" s="69" t="s">
        <v>204</v>
      </c>
      <c r="C106" s="69" t="s">
        <v>282</v>
      </c>
      <c r="D106" s="124">
        <v>1994</v>
      </c>
      <c r="E106" s="85">
        <v>0.04055555555555555</v>
      </c>
      <c r="F106" s="57">
        <f t="shared" si="9"/>
        <v>58.01940639269406</v>
      </c>
      <c r="G106" s="58">
        <f t="shared" si="10"/>
        <v>78.01940639269407</v>
      </c>
      <c r="H106" s="119">
        <f aca="true" t="shared" si="11" ref="H106:H119">E106-E$9</f>
        <v>0.01702546296296296</v>
      </c>
    </row>
    <row r="107" spans="1:8" ht="12.75">
      <c r="A107" s="80">
        <v>99</v>
      </c>
      <c r="B107" s="69" t="s">
        <v>104</v>
      </c>
      <c r="C107" s="69" t="s">
        <v>62</v>
      </c>
      <c r="D107" s="124">
        <v>1958</v>
      </c>
      <c r="E107" s="85">
        <v>0.0405787037037037</v>
      </c>
      <c r="F107" s="57">
        <f t="shared" si="9"/>
        <v>57.98630918425557</v>
      </c>
      <c r="G107" s="58">
        <f t="shared" si="10"/>
        <v>77.98630918425556</v>
      </c>
      <c r="H107" s="119">
        <f t="shared" si="11"/>
        <v>0.017048611111111108</v>
      </c>
    </row>
    <row r="108" spans="1:8" ht="12.75">
      <c r="A108" s="80">
        <v>100</v>
      </c>
      <c r="B108" s="71" t="s">
        <v>149</v>
      </c>
      <c r="C108" s="71" t="s">
        <v>150</v>
      </c>
      <c r="D108" s="125">
        <v>1965</v>
      </c>
      <c r="E108" s="85">
        <v>0.04064814814814815</v>
      </c>
      <c r="F108" s="57">
        <f t="shared" si="9"/>
        <v>57.88724373576309</v>
      </c>
      <c r="G108" s="58">
        <f t="shared" si="10"/>
        <v>77.8872437357631</v>
      </c>
      <c r="H108" s="119">
        <f t="shared" si="11"/>
        <v>0.017118055555555556</v>
      </c>
    </row>
    <row r="109" spans="1:8" ht="12.75">
      <c r="A109" s="80">
        <v>101</v>
      </c>
      <c r="B109" s="69" t="s">
        <v>283</v>
      </c>
      <c r="C109" s="69" t="s">
        <v>62</v>
      </c>
      <c r="D109" s="124">
        <v>1977</v>
      </c>
      <c r="E109" s="85">
        <v>0.04096064814814815</v>
      </c>
      <c r="F109" s="57">
        <f t="shared" si="9"/>
        <v>57.445606103419045</v>
      </c>
      <c r="G109" s="58">
        <f t="shared" si="10"/>
        <v>77.44560610341904</v>
      </c>
      <c r="H109" s="119">
        <f t="shared" si="11"/>
        <v>0.017430555555555557</v>
      </c>
    </row>
    <row r="110" spans="1:8" ht="12.75">
      <c r="A110" s="80">
        <v>102</v>
      </c>
      <c r="B110" s="69" t="s">
        <v>75</v>
      </c>
      <c r="C110" s="69" t="s">
        <v>40</v>
      </c>
      <c r="D110" s="124">
        <v>1968</v>
      </c>
      <c r="E110" s="85">
        <v>0.040983796296296296</v>
      </c>
      <c r="F110" s="57">
        <f t="shared" si="9"/>
        <v>57.41316012425869</v>
      </c>
      <c r="G110" s="58">
        <f t="shared" si="10"/>
        <v>77.4131601242587</v>
      </c>
      <c r="H110" s="119">
        <f t="shared" si="11"/>
        <v>0.017453703703703704</v>
      </c>
    </row>
    <row r="111" spans="1:8" ht="12.75">
      <c r="A111" s="80">
        <v>103</v>
      </c>
      <c r="B111" s="69" t="s">
        <v>141</v>
      </c>
      <c r="C111" s="69" t="s">
        <v>91</v>
      </c>
      <c r="D111" s="125">
        <v>1984</v>
      </c>
      <c r="E111" s="85">
        <v>0.04108796296296296</v>
      </c>
      <c r="F111" s="57">
        <f t="shared" si="9"/>
        <v>57.26760563380282</v>
      </c>
      <c r="G111" s="58">
        <f t="shared" si="10"/>
        <v>77.26760563380282</v>
      </c>
      <c r="H111" s="119">
        <f t="shared" si="11"/>
        <v>0.017557870370370366</v>
      </c>
    </row>
    <row r="112" spans="1:8" ht="12.75">
      <c r="A112" s="80">
        <v>104</v>
      </c>
      <c r="B112" s="71" t="s">
        <v>388</v>
      </c>
      <c r="C112" s="71" t="s">
        <v>285</v>
      </c>
      <c r="D112" s="125">
        <v>1991</v>
      </c>
      <c r="E112" s="56">
        <v>0.041400462962962965</v>
      </c>
      <c r="F112" s="57">
        <f t="shared" si="9"/>
        <v>56.835336874475814</v>
      </c>
      <c r="G112" s="58">
        <f t="shared" si="10"/>
        <v>76.83533687447581</v>
      </c>
      <c r="H112" s="119">
        <f t="shared" si="11"/>
        <v>0.017870370370370373</v>
      </c>
    </row>
    <row r="113" spans="1:8" ht="12.75">
      <c r="A113" s="80">
        <v>105</v>
      </c>
      <c r="B113" s="69" t="s">
        <v>92</v>
      </c>
      <c r="C113" s="69" t="s">
        <v>120</v>
      </c>
      <c r="D113" s="124">
        <v>1947</v>
      </c>
      <c r="E113" s="85">
        <v>0.041608796296296297</v>
      </c>
      <c r="F113" s="57">
        <f t="shared" si="9"/>
        <v>56.55076495132128</v>
      </c>
      <c r="G113" s="58">
        <f t="shared" si="10"/>
        <v>76.55076495132127</v>
      </c>
      <c r="H113" s="119">
        <f t="shared" si="11"/>
        <v>0.018078703703703704</v>
      </c>
    </row>
    <row r="114" spans="1:8" ht="12.75">
      <c r="A114" s="80">
        <v>106</v>
      </c>
      <c r="B114" s="69" t="s">
        <v>71</v>
      </c>
      <c r="C114" s="69" t="s">
        <v>36</v>
      </c>
      <c r="D114" s="124">
        <v>1978</v>
      </c>
      <c r="E114" s="85">
        <v>0.04171296296296296</v>
      </c>
      <c r="F114" s="57">
        <f t="shared" si="9"/>
        <v>56.409544950055505</v>
      </c>
      <c r="G114" s="58">
        <f t="shared" si="10"/>
        <v>76.4095449500555</v>
      </c>
      <c r="H114" s="119">
        <f t="shared" si="11"/>
        <v>0.018182870370370367</v>
      </c>
    </row>
    <row r="115" spans="1:8" ht="12.75">
      <c r="A115" s="80">
        <v>107</v>
      </c>
      <c r="B115" s="71" t="s">
        <v>100</v>
      </c>
      <c r="C115" s="71" t="s">
        <v>101</v>
      </c>
      <c r="D115" s="125">
        <v>1973</v>
      </c>
      <c r="E115" s="85">
        <v>0.044849537037037035</v>
      </c>
      <c r="F115" s="57">
        <f t="shared" si="9"/>
        <v>52.464516129032255</v>
      </c>
      <c r="G115" s="58">
        <f t="shared" si="10"/>
        <v>72.46451612903226</v>
      </c>
      <c r="H115" s="119">
        <f t="shared" si="11"/>
        <v>0.021319444444444443</v>
      </c>
    </row>
    <row r="116" spans="1:8" ht="12.75">
      <c r="A116" s="80">
        <v>108</v>
      </c>
      <c r="B116" s="71" t="s">
        <v>133</v>
      </c>
      <c r="C116" s="71" t="s">
        <v>134</v>
      </c>
      <c r="D116" s="124">
        <v>1970</v>
      </c>
      <c r="E116" s="85">
        <v>0.04505787037037037</v>
      </c>
      <c r="F116" s="57">
        <f t="shared" si="9"/>
        <v>52.22193680965835</v>
      </c>
      <c r="G116" s="58">
        <f t="shared" si="10"/>
        <v>72.22193680965836</v>
      </c>
      <c r="H116" s="119">
        <f t="shared" si="11"/>
        <v>0.02152777777777778</v>
      </c>
    </row>
    <row r="117" spans="1:8" ht="12.75">
      <c r="A117" s="80">
        <v>109</v>
      </c>
      <c r="B117" s="71" t="s">
        <v>130</v>
      </c>
      <c r="C117" s="71" t="s">
        <v>131</v>
      </c>
      <c r="D117" s="125">
        <v>1964</v>
      </c>
      <c r="E117" s="85">
        <v>0.04505787037037037</v>
      </c>
      <c r="F117" s="57">
        <f t="shared" si="9"/>
        <v>52.22193680965835</v>
      </c>
      <c r="G117" s="58">
        <f t="shared" si="10"/>
        <v>72.22193680965836</v>
      </c>
      <c r="H117" s="119">
        <f t="shared" si="11"/>
        <v>0.02152777777777778</v>
      </c>
    </row>
    <row r="118" spans="1:8" ht="12.75">
      <c r="A118" s="80">
        <v>110</v>
      </c>
      <c r="B118" s="71" t="s">
        <v>68</v>
      </c>
      <c r="C118" s="71" t="s">
        <v>69</v>
      </c>
      <c r="D118" s="125">
        <v>1966</v>
      </c>
      <c r="E118" s="85">
        <v>0.04510416666666667</v>
      </c>
      <c r="F118" s="57">
        <f t="shared" si="9"/>
        <v>52.16833461637157</v>
      </c>
      <c r="G118" s="58">
        <f t="shared" si="10"/>
        <v>72.16833461637157</v>
      </c>
      <c r="H118" s="119">
        <f t="shared" si="11"/>
        <v>0.021574074074074075</v>
      </c>
    </row>
    <row r="119" spans="1:8" ht="12.75">
      <c r="A119" s="80">
        <v>111</v>
      </c>
      <c r="B119" s="69" t="s">
        <v>373</v>
      </c>
      <c r="C119" s="69" t="s">
        <v>74</v>
      </c>
      <c r="D119" s="125">
        <v>1954</v>
      </c>
      <c r="E119" s="85">
        <v>0.04979166666666667</v>
      </c>
      <c r="F119" s="57">
        <f t="shared" si="9"/>
        <v>47.257089725708965</v>
      </c>
      <c r="G119" s="58">
        <f t="shared" si="10"/>
        <v>67.25708972570897</v>
      </c>
      <c r="H119" s="119">
        <f t="shared" si="11"/>
        <v>0.02626157407407408</v>
      </c>
    </row>
  </sheetData>
  <mergeCells count="7">
    <mergeCell ref="A6:B6"/>
    <mergeCell ref="C6:F6"/>
    <mergeCell ref="A7:B7"/>
    <mergeCell ref="A1:H1"/>
    <mergeCell ref="A3:B3"/>
    <mergeCell ref="A4:B4"/>
    <mergeCell ref="A5:B5"/>
  </mergeCells>
  <printOptions horizontalCentered="1"/>
  <pageMargins left="0.5902777777777778" right="0.5902777777777778" top="0.7875" bottom="0.7875000000000001" header="0.5118055555555556" footer="0.5118055555555556"/>
  <pageSetup fitToHeight="2" fitToWidth="2" horizontalDpi="300" verticalDpi="300" orientation="portrait" paperSize="9"/>
  <headerFooter alignWithMargins="0">
    <oddFooter>&amp;L&amp;"Arial CE,Tučné"&amp;8http://zrliga.zrnet.cz&amp;C&amp;"Arial CE,Tučné"&amp;8 7. ročník ŽĎÁRSKÉ LIGY MISTRŮ&amp;R&amp;"Arial CE,Tučné"&amp;8&amp;D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8"/>
  <sheetViews>
    <sheetView zoomScale="130" zoomScaleNormal="130" workbookViewId="0" topLeftCell="A2">
      <selection activeCell="K5" sqref="K5"/>
    </sheetView>
  </sheetViews>
  <sheetFormatPr defaultColWidth="9.00390625" defaultRowHeight="12.75"/>
  <cols>
    <col min="1" max="1" width="7.00390625" style="0" customWidth="1"/>
    <col min="2" max="2" width="16.125" style="0" customWidth="1"/>
    <col min="3" max="3" width="11.625" style="0" customWidth="1"/>
    <col min="4" max="4" width="8.25390625" style="0" customWidth="1"/>
    <col min="5" max="5" width="6.125" style="0" customWidth="1"/>
    <col min="6" max="6" width="13.125" style="0" customWidth="1"/>
    <col min="7" max="7" width="6.625" style="126" customWidth="1"/>
    <col min="8" max="8" width="8.00390625" style="126" customWidth="1"/>
    <col min="9" max="9" width="7.875" style="126" customWidth="1"/>
    <col min="10" max="10" width="8.125" style="126" customWidth="1"/>
    <col min="11" max="11" width="9.875" style="126" customWidth="1"/>
    <col min="12" max="12" width="7.625" style="126" customWidth="1"/>
  </cols>
  <sheetData>
    <row r="1" spans="1:12" ht="27">
      <c r="A1" s="363" t="s">
        <v>389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12.7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ht="12.75">
      <c r="A3" s="362"/>
      <c r="B3" s="362"/>
      <c r="C3" s="362"/>
      <c r="D3" s="362"/>
      <c r="E3" s="36" t="s">
        <v>339</v>
      </c>
      <c r="F3" s="95"/>
      <c r="G3" s="127"/>
      <c r="H3" s="127"/>
      <c r="I3" s="127"/>
      <c r="J3" s="127"/>
      <c r="K3" s="127"/>
      <c r="L3" s="127"/>
    </row>
    <row r="4" spans="1:12" ht="12.75">
      <c r="A4" s="361" t="s">
        <v>340</v>
      </c>
      <c r="B4" s="361"/>
      <c r="C4" s="37" t="s">
        <v>390</v>
      </c>
      <c r="D4" s="371"/>
      <c r="E4" s="36">
        <v>10</v>
      </c>
      <c r="F4" s="95"/>
      <c r="G4" s="127"/>
      <c r="H4" s="127"/>
      <c r="I4" s="127"/>
      <c r="J4" s="127"/>
      <c r="K4" s="127"/>
      <c r="L4" s="127"/>
    </row>
    <row r="5" spans="1:12" ht="12.75">
      <c r="A5" s="361" t="s">
        <v>342</v>
      </c>
      <c r="B5" s="361"/>
      <c r="C5" s="113">
        <v>39228</v>
      </c>
      <c r="D5" s="371"/>
      <c r="E5" s="95"/>
      <c r="F5" s="95"/>
      <c r="G5" s="127"/>
      <c r="H5" s="127"/>
      <c r="I5" s="127"/>
      <c r="J5" s="127"/>
      <c r="K5" s="127"/>
      <c r="L5" s="127"/>
    </row>
    <row r="6" spans="1:12" ht="12.75">
      <c r="A6" s="361" t="s">
        <v>343</v>
      </c>
      <c r="B6" s="361"/>
      <c r="C6" s="370" t="s">
        <v>391</v>
      </c>
      <c r="D6" s="370"/>
      <c r="E6" s="370"/>
      <c r="F6" s="95"/>
      <c r="G6" s="127"/>
      <c r="H6" s="127"/>
      <c r="I6" s="127"/>
      <c r="J6" s="127"/>
      <c r="K6" s="127"/>
      <c r="L6" s="127"/>
    </row>
    <row r="7" spans="1:12" ht="12.75">
      <c r="A7" s="361" t="s">
        <v>345</v>
      </c>
      <c r="B7" s="361"/>
      <c r="C7" s="39">
        <f>COUNTA(B10:B138)</f>
        <v>79</v>
      </c>
      <c r="D7" s="128"/>
      <c r="E7" s="95"/>
      <c r="F7" s="95"/>
      <c r="G7" s="127"/>
      <c r="H7" s="127"/>
      <c r="I7" s="127"/>
      <c r="J7" s="127"/>
      <c r="K7" s="127"/>
      <c r="L7" s="127"/>
    </row>
    <row r="8" spans="1:12" ht="16.5" customHeight="1">
      <c r="A8" s="129"/>
      <c r="B8" s="129"/>
      <c r="C8" s="39"/>
      <c r="D8" s="128"/>
      <c r="E8" s="95"/>
      <c r="F8" s="95"/>
      <c r="G8" s="35">
        <v>5.58</v>
      </c>
      <c r="H8" s="35">
        <v>44.58</v>
      </c>
      <c r="I8" s="130">
        <v>0.0004606481481481482</v>
      </c>
      <c r="J8" s="127"/>
      <c r="K8" s="127"/>
      <c r="L8" s="127"/>
    </row>
    <row r="9" spans="1:12" ht="33" customHeight="1">
      <c r="A9" s="131" t="s">
        <v>346</v>
      </c>
      <c r="B9" s="132" t="s">
        <v>347</v>
      </c>
      <c r="C9" s="132" t="s">
        <v>348</v>
      </c>
      <c r="D9" s="132" t="s">
        <v>392</v>
      </c>
      <c r="E9" s="132" t="s">
        <v>393</v>
      </c>
      <c r="F9" s="133" t="s">
        <v>394</v>
      </c>
      <c r="G9" s="132" t="s">
        <v>392</v>
      </c>
      <c r="H9" s="132" t="s">
        <v>393</v>
      </c>
      <c r="I9" s="133" t="s">
        <v>394</v>
      </c>
      <c r="J9" s="132" t="s">
        <v>1</v>
      </c>
      <c r="K9" s="132" t="s">
        <v>395</v>
      </c>
      <c r="L9" s="134" t="s">
        <v>396</v>
      </c>
    </row>
    <row r="10" spans="1:12" ht="12.75">
      <c r="A10" s="80">
        <v>1</v>
      </c>
      <c r="B10" s="135" t="s">
        <v>115</v>
      </c>
      <c r="C10" s="135" t="s">
        <v>18</v>
      </c>
      <c r="D10" s="136">
        <v>5.58</v>
      </c>
      <c r="E10" s="136">
        <v>29.05</v>
      </c>
      <c r="F10" s="137">
        <v>0.0004606481481481482</v>
      </c>
      <c r="G10" s="138">
        <f aca="true" t="shared" si="0" ref="G10:G41">(D10/G$8)*100</f>
        <v>100</v>
      </c>
      <c r="H10" s="139">
        <f aca="true" t="shared" si="1" ref="H10:H41">(E10/H$8)*100</f>
        <v>65.1637505607896</v>
      </c>
      <c r="I10" s="140">
        <f aca="true" t="shared" si="2" ref="I10:I41">(I$8/F10)*100</f>
        <v>100</v>
      </c>
      <c r="J10" s="141">
        <f aca="true" t="shared" si="3" ref="J10:J41">SUM(G10:I10)</f>
        <v>265.1637505607896</v>
      </c>
      <c r="K10" s="138">
        <f aca="true" t="shared" si="4" ref="K10:K41">(J10/J$10)*100</f>
        <v>100</v>
      </c>
      <c r="L10" s="139">
        <f aca="true" t="shared" si="5" ref="L10:L41">K10+E$4</f>
        <v>110</v>
      </c>
    </row>
    <row r="11" spans="1:12" ht="12.75">
      <c r="A11" s="101">
        <v>2</v>
      </c>
      <c r="B11" s="104" t="s">
        <v>159</v>
      </c>
      <c r="C11" s="104" t="s">
        <v>43</v>
      </c>
      <c r="D11" s="142">
        <v>4.46</v>
      </c>
      <c r="E11" s="142">
        <v>44.58</v>
      </c>
      <c r="F11" s="143">
        <v>0.0005775462962962963</v>
      </c>
      <c r="G11" s="144">
        <f t="shared" si="0"/>
        <v>79.92831541218638</v>
      </c>
      <c r="H11" s="145">
        <f t="shared" si="1"/>
        <v>100</v>
      </c>
      <c r="I11" s="146">
        <f t="shared" si="2"/>
        <v>79.75951903807616</v>
      </c>
      <c r="J11" s="147">
        <f t="shared" si="3"/>
        <v>259.6878344502625</v>
      </c>
      <c r="K11" s="144">
        <f t="shared" si="4"/>
        <v>97.93489264692245</v>
      </c>
      <c r="L11" s="145">
        <f t="shared" si="5"/>
        <v>107.93489264692245</v>
      </c>
    </row>
    <row r="12" spans="1:12" ht="12.75">
      <c r="A12" s="101">
        <v>3</v>
      </c>
      <c r="B12" s="104" t="s">
        <v>147</v>
      </c>
      <c r="C12" s="104" t="s">
        <v>34</v>
      </c>
      <c r="D12" s="142">
        <v>5.3</v>
      </c>
      <c r="E12" s="142">
        <v>22.06</v>
      </c>
      <c r="F12" s="143">
        <v>0.00048263888888888895</v>
      </c>
      <c r="G12" s="144">
        <f t="shared" si="0"/>
        <v>94.98207885304659</v>
      </c>
      <c r="H12" s="145">
        <f t="shared" si="1"/>
        <v>49.48407357559444</v>
      </c>
      <c r="I12" s="146">
        <f t="shared" si="2"/>
        <v>95.44364508393285</v>
      </c>
      <c r="J12" s="147">
        <f t="shared" si="3"/>
        <v>239.90979751257385</v>
      </c>
      <c r="K12" s="144">
        <f t="shared" si="4"/>
        <v>90.47609147373777</v>
      </c>
      <c r="L12" s="145">
        <f t="shared" si="5"/>
        <v>100.47609147373777</v>
      </c>
    </row>
    <row r="13" spans="1:12" ht="12.75">
      <c r="A13" s="101">
        <v>4</v>
      </c>
      <c r="B13" s="104" t="s">
        <v>352</v>
      </c>
      <c r="C13" s="104" t="s">
        <v>43</v>
      </c>
      <c r="D13" s="142">
        <v>4.96</v>
      </c>
      <c r="E13" s="142">
        <v>23.31</v>
      </c>
      <c r="F13" s="143">
        <v>0.0005127314814814814</v>
      </c>
      <c r="G13" s="144">
        <f t="shared" si="0"/>
        <v>88.88888888888889</v>
      </c>
      <c r="H13" s="145">
        <f t="shared" si="1"/>
        <v>52.288021534320315</v>
      </c>
      <c r="I13" s="146">
        <f t="shared" si="2"/>
        <v>89.84198645598195</v>
      </c>
      <c r="J13" s="147">
        <f t="shared" si="3"/>
        <v>231.01889687919115</v>
      </c>
      <c r="K13" s="144">
        <f t="shared" si="4"/>
        <v>87.12310652968735</v>
      </c>
      <c r="L13" s="145">
        <f t="shared" si="5"/>
        <v>97.12310652968735</v>
      </c>
    </row>
    <row r="14" spans="1:12" ht="12.75">
      <c r="A14" s="101">
        <v>5</v>
      </c>
      <c r="B14" s="104" t="s">
        <v>397</v>
      </c>
      <c r="C14" s="104" t="s">
        <v>18</v>
      </c>
      <c r="D14" s="142">
        <v>4.89</v>
      </c>
      <c r="E14" s="142">
        <v>21.22</v>
      </c>
      <c r="F14" s="143">
        <v>0.0004895833333333333</v>
      </c>
      <c r="G14" s="144">
        <f t="shared" si="0"/>
        <v>87.63440860215053</v>
      </c>
      <c r="H14" s="145">
        <f t="shared" si="1"/>
        <v>47.59982054733064</v>
      </c>
      <c r="I14" s="146">
        <f t="shared" si="2"/>
        <v>94.08983451536645</v>
      </c>
      <c r="J14" s="147">
        <f t="shared" si="3"/>
        <v>229.3240636648476</v>
      </c>
      <c r="K14" s="144">
        <f t="shared" si="4"/>
        <v>86.48394178308862</v>
      </c>
      <c r="L14" s="145">
        <f t="shared" si="5"/>
        <v>96.48394178308862</v>
      </c>
    </row>
    <row r="15" spans="1:12" ht="12.75">
      <c r="A15" s="101">
        <v>6</v>
      </c>
      <c r="B15" s="104" t="s">
        <v>88</v>
      </c>
      <c r="C15" s="104" t="s">
        <v>18</v>
      </c>
      <c r="D15" s="142">
        <v>4.66</v>
      </c>
      <c r="E15" s="142">
        <v>26.05</v>
      </c>
      <c r="F15" s="143">
        <v>0.0005324074074074074</v>
      </c>
      <c r="G15" s="144">
        <f t="shared" si="0"/>
        <v>83.51254480286738</v>
      </c>
      <c r="H15" s="145">
        <f t="shared" si="1"/>
        <v>58.43427545984747</v>
      </c>
      <c r="I15" s="146">
        <f t="shared" si="2"/>
        <v>86.52173913043478</v>
      </c>
      <c r="J15" s="147">
        <f t="shared" si="3"/>
        <v>228.46855939314963</v>
      </c>
      <c r="K15" s="144">
        <f t="shared" si="4"/>
        <v>86.16130934562736</v>
      </c>
      <c r="L15" s="145">
        <f t="shared" si="5"/>
        <v>96.16130934562736</v>
      </c>
    </row>
    <row r="16" spans="1:12" ht="12.75">
      <c r="A16" s="101">
        <v>7</v>
      </c>
      <c r="B16" s="104" t="s">
        <v>232</v>
      </c>
      <c r="C16" s="104" t="s">
        <v>77</v>
      </c>
      <c r="D16" s="142">
        <v>4.88</v>
      </c>
      <c r="E16" s="142">
        <v>22.22</v>
      </c>
      <c r="F16" s="143">
        <v>0.0005185185185185185</v>
      </c>
      <c r="G16" s="144">
        <f t="shared" si="0"/>
        <v>87.45519713261648</v>
      </c>
      <c r="H16" s="145">
        <f t="shared" si="1"/>
        <v>49.842978914311345</v>
      </c>
      <c r="I16" s="146">
        <f t="shared" si="2"/>
        <v>88.83928571428572</v>
      </c>
      <c r="J16" s="147">
        <f t="shared" si="3"/>
        <v>226.13746176121356</v>
      </c>
      <c r="K16" s="144">
        <f t="shared" si="4"/>
        <v>85.28219309123509</v>
      </c>
      <c r="L16" s="145">
        <f t="shared" si="5"/>
        <v>95.28219309123509</v>
      </c>
    </row>
    <row r="17" spans="1:12" ht="12.75">
      <c r="A17" s="101">
        <v>8</v>
      </c>
      <c r="B17" s="104" t="s">
        <v>352</v>
      </c>
      <c r="C17" s="104" t="s">
        <v>18</v>
      </c>
      <c r="D17" s="142">
        <v>4.71</v>
      </c>
      <c r="E17" s="142">
        <v>21.17</v>
      </c>
      <c r="F17" s="143">
        <v>0.0004930555555555556</v>
      </c>
      <c r="G17" s="144">
        <f t="shared" si="0"/>
        <v>84.40860215053763</v>
      </c>
      <c r="H17" s="145">
        <f t="shared" si="1"/>
        <v>47.48766262898162</v>
      </c>
      <c r="I17" s="146">
        <f t="shared" si="2"/>
        <v>93.42723004694835</v>
      </c>
      <c r="J17" s="147">
        <f t="shared" si="3"/>
        <v>225.3234948264676</v>
      </c>
      <c r="K17" s="144">
        <f t="shared" si="4"/>
        <v>84.97522544085886</v>
      </c>
      <c r="L17" s="145">
        <f t="shared" si="5"/>
        <v>94.97522544085886</v>
      </c>
    </row>
    <row r="18" spans="1:12" ht="12.75">
      <c r="A18" s="101">
        <v>9</v>
      </c>
      <c r="B18" s="104" t="s">
        <v>175</v>
      </c>
      <c r="C18" s="104" t="s">
        <v>38</v>
      </c>
      <c r="D18" s="142">
        <v>5.36</v>
      </c>
      <c r="E18" s="142">
        <v>16.3</v>
      </c>
      <c r="F18" s="143">
        <v>0.0004988425925925926</v>
      </c>
      <c r="G18" s="144">
        <f t="shared" si="0"/>
        <v>96.0573476702509</v>
      </c>
      <c r="H18" s="145">
        <f t="shared" si="1"/>
        <v>36.56348138178556</v>
      </c>
      <c r="I18" s="146">
        <f t="shared" si="2"/>
        <v>92.34338747099768</v>
      </c>
      <c r="J18" s="147">
        <f t="shared" si="3"/>
        <v>224.96421652303417</v>
      </c>
      <c r="K18" s="144">
        <f t="shared" si="4"/>
        <v>84.83973244731294</v>
      </c>
      <c r="L18" s="145">
        <f t="shared" si="5"/>
        <v>94.83973244731294</v>
      </c>
    </row>
    <row r="19" spans="1:12" ht="12.75">
      <c r="A19" s="101">
        <v>10</v>
      </c>
      <c r="B19" s="104" t="s">
        <v>15</v>
      </c>
      <c r="C19" s="104" t="s">
        <v>16</v>
      </c>
      <c r="D19" s="142">
        <v>4.62</v>
      </c>
      <c r="E19" s="142">
        <v>21.06</v>
      </c>
      <c r="F19" s="143">
        <v>0.0004907407407407407</v>
      </c>
      <c r="G19" s="144">
        <f t="shared" si="0"/>
        <v>82.79569892473118</v>
      </c>
      <c r="H19" s="145">
        <f t="shared" si="1"/>
        <v>47.24091520861373</v>
      </c>
      <c r="I19" s="146">
        <f t="shared" si="2"/>
        <v>93.8679245283019</v>
      </c>
      <c r="J19" s="147">
        <f t="shared" si="3"/>
        <v>223.90453866164682</v>
      </c>
      <c r="K19" s="144">
        <f t="shared" si="4"/>
        <v>84.4401009520025</v>
      </c>
      <c r="L19" s="145">
        <f t="shared" si="5"/>
        <v>94.4401009520025</v>
      </c>
    </row>
    <row r="20" spans="1:12" ht="12.75">
      <c r="A20" s="101">
        <v>11</v>
      </c>
      <c r="B20" s="104" t="s">
        <v>241</v>
      </c>
      <c r="C20" s="104" t="s">
        <v>174</v>
      </c>
      <c r="D20" s="142">
        <v>5.48</v>
      </c>
      <c r="E20" s="142">
        <v>16.59</v>
      </c>
      <c r="F20" s="143">
        <v>0.0005335648148148147</v>
      </c>
      <c r="G20" s="144">
        <f t="shared" si="0"/>
        <v>98.2078853046595</v>
      </c>
      <c r="H20" s="145">
        <f t="shared" si="1"/>
        <v>37.21399730820996</v>
      </c>
      <c r="I20" s="146">
        <f t="shared" si="2"/>
        <v>86.33405639913234</v>
      </c>
      <c r="J20" s="147">
        <f t="shared" si="3"/>
        <v>221.75593901200182</v>
      </c>
      <c r="K20" s="144">
        <f t="shared" si="4"/>
        <v>83.62980933216345</v>
      </c>
      <c r="L20" s="145">
        <f t="shared" si="5"/>
        <v>93.62980933216345</v>
      </c>
    </row>
    <row r="21" spans="1:12" ht="12.75">
      <c r="A21" s="101">
        <v>12</v>
      </c>
      <c r="B21" s="148" t="s">
        <v>124</v>
      </c>
      <c r="C21" s="148" t="s">
        <v>91</v>
      </c>
      <c r="D21" s="149">
        <v>4.79</v>
      </c>
      <c r="E21" s="149">
        <v>22.9</v>
      </c>
      <c r="F21" s="150">
        <v>0.0005578703703703704</v>
      </c>
      <c r="G21" s="151">
        <f t="shared" si="0"/>
        <v>85.84229390681003</v>
      </c>
      <c r="H21" s="152">
        <f t="shared" si="1"/>
        <v>51.36832660385823</v>
      </c>
      <c r="I21" s="153">
        <f t="shared" si="2"/>
        <v>82.57261410788382</v>
      </c>
      <c r="J21" s="154">
        <f t="shared" si="3"/>
        <v>219.7832346185521</v>
      </c>
      <c r="K21" s="151">
        <f t="shared" si="4"/>
        <v>82.88585229079648</v>
      </c>
      <c r="L21" s="152">
        <f t="shared" si="5"/>
        <v>92.88585229079648</v>
      </c>
    </row>
    <row r="22" spans="1:14" ht="12.75">
      <c r="A22" s="101">
        <v>13</v>
      </c>
      <c r="B22" s="108" t="s">
        <v>33</v>
      </c>
      <c r="C22" s="108" t="s">
        <v>34</v>
      </c>
      <c r="D22" s="136">
        <v>4.68</v>
      </c>
      <c r="E22" s="136">
        <v>23.03</v>
      </c>
      <c r="F22" s="137">
        <v>0.0005613425925925926</v>
      </c>
      <c r="G22" s="138">
        <f t="shared" si="0"/>
        <v>83.87096774193547</v>
      </c>
      <c r="H22" s="139">
        <f t="shared" si="1"/>
        <v>51.65993719156573</v>
      </c>
      <c r="I22" s="140">
        <f t="shared" si="2"/>
        <v>82.0618556701031</v>
      </c>
      <c r="J22" s="141">
        <f t="shared" si="3"/>
        <v>217.5927606036043</v>
      </c>
      <c r="K22" s="138">
        <f t="shared" si="4"/>
        <v>82.05976878190236</v>
      </c>
      <c r="L22" s="139">
        <f t="shared" si="5"/>
        <v>92.05976878190236</v>
      </c>
      <c r="N22" t="s">
        <v>82</v>
      </c>
    </row>
    <row r="23" spans="1:12" ht="12.75">
      <c r="A23" s="101">
        <v>14</v>
      </c>
      <c r="B23" s="72" t="s">
        <v>21</v>
      </c>
      <c r="C23" s="72" t="s">
        <v>22</v>
      </c>
      <c r="D23" s="142">
        <v>4.63</v>
      </c>
      <c r="E23" s="142">
        <v>19.23</v>
      </c>
      <c r="F23" s="143">
        <v>0.0005173611111111111</v>
      </c>
      <c r="G23" s="144">
        <f t="shared" si="0"/>
        <v>82.97491039426524</v>
      </c>
      <c r="H23" s="145">
        <f t="shared" si="1"/>
        <v>43.135935397039034</v>
      </c>
      <c r="I23" s="146">
        <f t="shared" si="2"/>
        <v>89.03803131991052</v>
      </c>
      <c r="J23" s="147">
        <f t="shared" si="3"/>
        <v>215.1488771112148</v>
      </c>
      <c r="K23" s="144">
        <f t="shared" si="4"/>
        <v>81.13811810860297</v>
      </c>
      <c r="L23" s="145">
        <f t="shared" si="5"/>
        <v>91.13811810860297</v>
      </c>
    </row>
    <row r="24" spans="1:15" ht="12.75">
      <c r="A24" s="101">
        <v>15</v>
      </c>
      <c r="B24" s="72" t="s">
        <v>19</v>
      </c>
      <c r="C24" s="72" t="s">
        <v>20</v>
      </c>
      <c r="D24" s="142">
        <v>4.69</v>
      </c>
      <c r="E24" s="142">
        <v>18.48</v>
      </c>
      <c r="F24" s="143">
        <v>0.0005208333333333333</v>
      </c>
      <c r="G24" s="144">
        <f t="shared" si="0"/>
        <v>84.05017921146954</v>
      </c>
      <c r="H24" s="145">
        <f t="shared" si="1"/>
        <v>41.4535666218035</v>
      </c>
      <c r="I24" s="146">
        <f t="shared" si="2"/>
        <v>88.44444444444444</v>
      </c>
      <c r="J24" s="147">
        <f t="shared" si="3"/>
        <v>213.9481902777175</v>
      </c>
      <c r="K24" s="144">
        <f t="shared" si="4"/>
        <v>80.68530854056887</v>
      </c>
      <c r="L24" s="145">
        <f t="shared" si="5"/>
        <v>90.68530854056887</v>
      </c>
      <c r="N24" s="155"/>
      <c r="O24" s="155"/>
    </row>
    <row r="25" spans="1:12" ht="12.75">
      <c r="A25" s="101">
        <v>16</v>
      </c>
      <c r="B25" s="72" t="s">
        <v>35</v>
      </c>
      <c r="C25" s="72" t="s">
        <v>36</v>
      </c>
      <c r="D25" s="142">
        <v>4.66</v>
      </c>
      <c r="E25" s="142">
        <v>18.95</v>
      </c>
      <c r="F25" s="143">
        <v>0.0005358796296296295</v>
      </c>
      <c r="G25" s="144">
        <f t="shared" si="0"/>
        <v>83.51254480286738</v>
      </c>
      <c r="H25" s="145">
        <f t="shared" si="1"/>
        <v>42.50785105428444</v>
      </c>
      <c r="I25" s="146">
        <f t="shared" si="2"/>
        <v>85.9611231101512</v>
      </c>
      <c r="J25" s="147">
        <f t="shared" si="3"/>
        <v>211.98151896730303</v>
      </c>
      <c r="K25" s="144">
        <f t="shared" si="4"/>
        <v>79.94362672838481</v>
      </c>
      <c r="L25" s="145">
        <f t="shared" si="5"/>
        <v>89.94362672838481</v>
      </c>
    </row>
    <row r="26" spans="1:12" ht="12.75">
      <c r="A26" s="101">
        <v>17</v>
      </c>
      <c r="B26" s="72" t="s">
        <v>353</v>
      </c>
      <c r="C26" s="72" t="s">
        <v>30</v>
      </c>
      <c r="D26" s="142">
        <v>4.16</v>
      </c>
      <c r="E26" s="142">
        <v>21.03</v>
      </c>
      <c r="F26" s="143">
        <v>0.0005196759259259259</v>
      </c>
      <c r="G26" s="144">
        <f t="shared" si="0"/>
        <v>74.55197132616487</v>
      </c>
      <c r="H26" s="145">
        <f t="shared" si="1"/>
        <v>47.17362045760431</v>
      </c>
      <c r="I26" s="146">
        <f t="shared" si="2"/>
        <v>88.64142538975501</v>
      </c>
      <c r="J26" s="147">
        <f t="shared" si="3"/>
        <v>210.36701717352418</v>
      </c>
      <c r="K26" s="144">
        <f t="shared" si="4"/>
        <v>79.33475700529318</v>
      </c>
      <c r="L26" s="145">
        <f t="shared" si="5"/>
        <v>89.33475700529318</v>
      </c>
    </row>
    <row r="27" spans="1:12" ht="12.75">
      <c r="A27" s="101">
        <v>18</v>
      </c>
      <c r="B27" s="72" t="s">
        <v>56</v>
      </c>
      <c r="C27" s="72" t="s">
        <v>57</v>
      </c>
      <c r="D27" s="142">
        <v>4.25</v>
      </c>
      <c r="E27" s="142">
        <v>23.1</v>
      </c>
      <c r="F27" s="143">
        <v>0.0005763888888888889</v>
      </c>
      <c r="G27" s="144">
        <f t="shared" si="0"/>
        <v>76.16487455197132</v>
      </c>
      <c r="H27" s="145">
        <f t="shared" si="1"/>
        <v>51.81695827725438</v>
      </c>
      <c r="I27" s="146">
        <f t="shared" si="2"/>
        <v>79.91967871485944</v>
      </c>
      <c r="J27" s="147">
        <f t="shared" si="3"/>
        <v>207.90151154408517</v>
      </c>
      <c r="K27" s="144">
        <f t="shared" si="4"/>
        <v>78.4049520737274</v>
      </c>
      <c r="L27" s="145">
        <f t="shared" si="5"/>
        <v>88.4049520737274</v>
      </c>
    </row>
    <row r="28" spans="1:12" ht="12.75">
      <c r="A28" s="101">
        <v>19</v>
      </c>
      <c r="B28" s="72" t="s">
        <v>23</v>
      </c>
      <c r="C28" s="72" t="s">
        <v>24</v>
      </c>
      <c r="D28" s="142">
        <v>4.73</v>
      </c>
      <c r="E28" s="142">
        <v>13.69</v>
      </c>
      <c r="F28" s="143">
        <v>0.0004988425925925926</v>
      </c>
      <c r="G28" s="144">
        <f t="shared" si="0"/>
        <v>84.76702508960574</v>
      </c>
      <c r="H28" s="145">
        <f t="shared" si="1"/>
        <v>30.7088380439659</v>
      </c>
      <c r="I28" s="146">
        <f t="shared" si="2"/>
        <v>92.34338747099768</v>
      </c>
      <c r="J28" s="147">
        <f t="shared" si="3"/>
        <v>207.81925060456933</v>
      </c>
      <c r="K28" s="144">
        <f t="shared" si="4"/>
        <v>78.37392937950851</v>
      </c>
      <c r="L28" s="145">
        <f t="shared" si="5"/>
        <v>88.37392937950851</v>
      </c>
    </row>
    <row r="29" spans="1:12" ht="12.75">
      <c r="A29" s="101">
        <v>20</v>
      </c>
      <c r="B29" s="72" t="s">
        <v>27</v>
      </c>
      <c r="C29" s="72" t="s">
        <v>28</v>
      </c>
      <c r="D29" s="142">
        <v>4.53</v>
      </c>
      <c r="E29" s="142">
        <v>20.66</v>
      </c>
      <c r="F29" s="143">
        <v>0.0005775462962962963</v>
      </c>
      <c r="G29" s="144">
        <f t="shared" si="0"/>
        <v>81.18279569892474</v>
      </c>
      <c r="H29" s="145">
        <f t="shared" si="1"/>
        <v>46.34365186182144</v>
      </c>
      <c r="I29" s="146">
        <f t="shared" si="2"/>
        <v>79.75951903807616</v>
      </c>
      <c r="J29" s="147">
        <f t="shared" si="3"/>
        <v>207.28596659882234</v>
      </c>
      <c r="K29" s="144">
        <f t="shared" si="4"/>
        <v>78.17281440635733</v>
      </c>
      <c r="L29" s="145">
        <f t="shared" si="5"/>
        <v>88.17281440635733</v>
      </c>
    </row>
    <row r="30" spans="1:12" ht="12.75">
      <c r="A30" s="101">
        <v>21</v>
      </c>
      <c r="B30" s="72" t="s">
        <v>21</v>
      </c>
      <c r="C30" s="72" t="s">
        <v>36</v>
      </c>
      <c r="D30" s="142">
        <v>4.87</v>
      </c>
      <c r="E30" s="142">
        <v>17.68</v>
      </c>
      <c r="F30" s="143">
        <v>0.0005740740740740741</v>
      </c>
      <c r="G30" s="144">
        <f t="shared" si="0"/>
        <v>87.27598566308244</v>
      </c>
      <c r="H30" s="145">
        <f t="shared" si="1"/>
        <v>39.65903992821893</v>
      </c>
      <c r="I30" s="146">
        <f t="shared" si="2"/>
        <v>80.24193548387098</v>
      </c>
      <c r="J30" s="147">
        <f t="shared" si="3"/>
        <v>207.17696107517236</v>
      </c>
      <c r="K30" s="144">
        <f t="shared" si="4"/>
        <v>78.13170564868611</v>
      </c>
      <c r="L30" s="145">
        <f t="shared" si="5"/>
        <v>88.13170564868611</v>
      </c>
    </row>
    <row r="31" spans="1:12" ht="12.75">
      <c r="A31" s="101">
        <v>22</v>
      </c>
      <c r="B31" s="72" t="s">
        <v>71</v>
      </c>
      <c r="C31" s="72" t="s">
        <v>36</v>
      </c>
      <c r="D31" s="142">
        <v>4.15</v>
      </c>
      <c r="E31" s="142">
        <v>25.13</v>
      </c>
      <c r="F31" s="143">
        <v>0.0006145833333333334</v>
      </c>
      <c r="G31" s="144">
        <f t="shared" si="0"/>
        <v>74.37275985663084</v>
      </c>
      <c r="H31" s="145">
        <f t="shared" si="1"/>
        <v>56.37056976222521</v>
      </c>
      <c r="I31" s="146">
        <f t="shared" si="2"/>
        <v>74.95291902071563</v>
      </c>
      <c r="J31" s="147">
        <f t="shared" si="3"/>
        <v>205.69624863957168</v>
      </c>
      <c r="K31" s="144">
        <f t="shared" si="4"/>
        <v>77.57329129813134</v>
      </c>
      <c r="L31" s="145">
        <f t="shared" si="5"/>
        <v>87.57329129813134</v>
      </c>
    </row>
    <row r="32" spans="1:12" ht="12.75">
      <c r="A32" s="101">
        <v>23</v>
      </c>
      <c r="B32" s="72" t="s">
        <v>110</v>
      </c>
      <c r="C32" s="72" t="s">
        <v>111</v>
      </c>
      <c r="D32" s="142">
        <v>4.41</v>
      </c>
      <c r="E32" s="142">
        <v>18.62</v>
      </c>
      <c r="F32" s="143">
        <v>0.0005474537037037038</v>
      </c>
      <c r="G32" s="144">
        <f t="shared" si="0"/>
        <v>79.03225806451613</v>
      </c>
      <c r="H32" s="145">
        <f t="shared" si="1"/>
        <v>41.767608793180806</v>
      </c>
      <c r="I32" s="146">
        <f t="shared" si="2"/>
        <v>84.14376321353065</v>
      </c>
      <c r="J32" s="147">
        <f t="shared" si="3"/>
        <v>204.94363007122757</v>
      </c>
      <c r="K32" s="144">
        <f t="shared" si="4"/>
        <v>77.28945967832945</v>
      </c>
      <c r="L32" s="145">
        <f t="shared" si="5"/>
        <v>87.28945967832945</v>
      </c>
    </row>
    <row r="33" spans="1:12" ht="12.75">
      <c r="A33" s="101">
        <v>24</v>
      </c>
      <c r="B33" s="112" t="s">
        <v>234</v>
      </c>
      <c r="C33" s="112" t="s">
        <v>209</v>
      </c>
      <c r="D33" s="142">
        <v>4.54</v>
      </c>
      <c r="E33" s="142">
        <v>17.88</v>
      </c>
      <c r="F33" s="143">
        <v>0.0005625000000000001</v>
      </c>
      <c r="G33" s="144">
        <f t="shared" si="0"/>
        <v>81.36200716845879</v>
      </c>
      <c r="H33" s="145">
        <f t="shared" si="1"/>
        <v>40.107671601615074</v>
      </c>
      <c r="I33" s="146">
        <f t="shared" si="2"/>
        <v>81.89300411522633</v>
      </c>
      <c r="J33" s="147">
        <f t="shared" si="3"/>
        <v>203.36268288530022</v>
      </c>
      <c r="K33" s="144">
        <f t="shared" si="4"/>
        <v>76.69324425198108</v>
      </c>
      <c r="L33" s="145">
        <f t="shared" si="5"/>
        <v>86.69324425198108</v>
      </c>
    </row>
    <row r="34" spans="1:12" ht="12.75">
      <c r="A34" s="101">
        <v>25</v>
      </c>
      <c r="B34" s="72" t="s">
        <v>23</v>
      </c>
      <c r="C34" s="72" t="s">
        <v>55</v>
      </c>
      <c r="D34" s="142">
        <v>4.28</v>
      </c>
      <c r="E34" s="142">
        <v>22.55</v>
      </c>
      <c r="F34" s="143">
        <v>0.0006099537037037038</v>
      </c>
      <c r="G34" s="144">
        <f t="shared" si="0"/>
        <v>76.70250896057348</v>
      </c>
      <c r="H34" s="145">
        <f t="shared" si="1"/>
        <v>50.583221175414984</v>
      </c>
      <c r="I34" s="146">
        <f t="shared" si="2"/>
        <v>75.52182163187855</v>
      </c>
      <c r="J34" s="147">
        <f t="shared" si="3"/>
        <v>202.80755176786704</v>
      </c>
      <c r="K34" s="144">
        <f t="shared" si="4"/>
        <v>76.48389017690138</v>
      </c>
      <c r="L34" s="145">
        <f t="shared" si="5"/>
        <v>86.48389017690138</v>
      </c>
    </row>
    <row r="35" spans="1:12" ht="12.75">
      <c r="A35" s="101">
        <v>26</v>
      </c>
      <c r="B35" s="72" t="s">
        <v>31</v>
      </c>
      <c r="C35" s="72" t="s">
        <v>32</v>
      </c>
      <c r="D35" s="142">
        <v>3.79</v>
      </c>
      <c r="E35" s="142">
        <v>22.1</v>
      </c>
      <c r="F35" s="143">
        <v>0.0005416666666666666</v>
      </c>
      <c r="G35" s="144">
        <f t="shared" si="0"/>
        <v>67.92114695340501</v>
      </c>
      <c r="H35" s="145">
        <f t="shared" si="1"/>
        <v>49.57379991027367</v>
      </c>
      <c r="I35" s="146">
        <f t="shared" si="2"/>
        <v>85.04273504273505</v>
      </c>
      <c r="J35" s="147">
        <f t="shared" si="3"/>
        <v>202.53768190641372</v>
      </c>
      <c r="K35" s="144">
        <f t="shared" si="4"/>
        <v>76.38211538269117</v>
      </c>
      <c r="L35" s="145">
        <f t="shared" si="5"/>
        <v>86.38211538269117</v>
      </c>
    </row>
    <row r="36" spans="1:12" ht="12.75">
      <c r="A36" s="101">
        <v>27</v>
      </c>
      <c r="B36" s="112" t="s">
        <v>260</v>
      </c>
      <c r="C36" s="112" t="s">
        <v>64</v>
      </c>
      <c r="D36" s="142">
        <v>4.64</v>
      </c>
      <c r="E36" s="142">
        <v>13.79</v>
      </c>
      <c r="F36" s="143">
        <v>0.0005243055555555555</v>
      </c>
      <c r="G36" s="144">
        <f t="shared" si="0"/>
        <v>83.15412186379928</v>
      </c>
      <c r="H36" s="145">
        <f t="shared" si="1"/>
        <v>30.933153880663973</v>
      </c>
      <c r="I36" s="146">
        <f t="shared" si="2"/>
        <v>87.85871964679913</v>
      </c>
      <c r="J36" s="147">
        <f t="shared" si="3"/>
        <v>201.9459953912624</v>
      </c>
      <c r="K36" s="144">
        <f t="shared" si="4"/>
        <v>76.1589753366253</v>
      </c>
      <c r="L36" s="145">
        <f t="shared" si="5"/>
        <v>86.1589753366253</v>
      </c>
    </row>
    <row r="37" spans="1:12" ht="12.75">
      <c r="A37" s="101">
        <v>28</v>
      </c>
      <c r="B37" s="72" t="s">
        <v>37</v>
      </c>
      <c r="C37" s="72" t="s">
        <v>38</v>
      </c>
      <c r="D37" s="142">
        <v>4.04</v>
      </c>
      <c r="E37" s="142">
        <v>19.54</v>
      </c>
      <c r="F37" s="143">
        <v>0.0005555555555555556</v>
      </c>
      <c r="G37" s="144">
        <f t="shared" si="0"/>
        <v>72.40143369175627</v>
      </c>
      <c r="H37" s="145">
        <f t="shared" si="1"/>
        <v>43.83131449080305</v>
      </c>
      <c r="I37" s="146">
        <f t="shared" si="2"/>
        <v>82.91666666666667</v>
      </c>
      <c r="J37" s="147">
        <f t="shared" si="3"/>
        <v>199.149414849226</v>
      </c>
      <c r="K37" s="144">
        <f t="shared" si="4"/>
        <v>75.10431362810671</v>
      </c>
      <c r="L37" s="145">
        <f t="shared" si="5"/>
        <v>85.10431362810671</v>
      </c>
    </row>
    <row r="38" spans="1:12" ht="12.75">
      <c r="A38" s="101">
        <v>29</v>
      </c>
      <c r="B38" s="112" t="s">
        <v>264</v>
      </c>
      <c r="C38" s="112" t="s">
        <v>180</v>
      </c>
      <c r="D38" s="142">
        <v>4.56</v>
      </c>
      <c r="E38" s="142">
        <v>18.53</v>
      </c>
      <c r="F38" s="143">
        <v>0.0006099537037037038</v>
      </c>
      <c r="G38" s="144">
        <f t="shared" si="0"/>
        <v>81.72043010752688</v>
      </c>
      <c r="H38" s="145">
        <f t="shared" si="1"/>
        <v>41.56572454015254</v>
      </c>
      <c r="I38" s="146">
        <f t="shared" si="2"/>
        <v>75.52182163187855</v>
      </c>
      <c r="J38" s="147">
        <f t="shared" si="3"/>
        <v>198.80797627955798</v>
      </c>
      <c r="K38" s="144">
        <f t="shared" si="4"/>
        <v>74.9755484522688</v>
      </c>
      <c r="L38" s="145">
        <f t="shared" si="5"/>
        <v>84.9755484522688</v>
      </c>
    </row>
    <row r="39" spans="1:12" ht="12.75">
      <c r="A39" s="101">
        <v>30</v>
      </c>
      <c r="B39" s="112" t="s">
        <v>44</v>
      </c>
      <c r="C39" s="112" t="s">
        <v>45</v>
      </c>
      <c r="D39" s="142">
        <v>4.18</v>
      </c>
      <c r="E39" s="142">
        <v>17.43</v>
      </c>
      <c r="F39" s="143">
        <v>0.0005462962962962964</v>
      </c>
      <c r="G39" s="144">
        <f t="shared" si="0"/>
        <v>74.91039426523297</v>
      </c>
      <c r="H39" s="145">
        <f t="shared" si="1"/>
        <v>39.098250336473754</v>
      </c>
      <c r="I39" s="146">
        <f t="shared" si="2"/>
        <v>84.32203389830508</v>
      </c>
      <c r="J39" s="147">
        <f t="shared" si="3"/>
        <v>198.3306785000118</v>
      </c>
      <c r="K39" s="144">
        <f t="shared" si="4"/>
        <v>74.7955473101305</v>
      </c>
      <c r="L39" s="145">
        <f t="shared" si="5"/>
        <v>84.7955473101305</v>
      </c>
    </row>
    <row r="40" spans="1:12" ht="12.75">
      <c r="A40" s="101">
        <v>31</v>
      </c>
      <c r="B40" s="72" t="s">
        <v>105</v>
      </c>
      <c r="C40" s="72" t="s">
        <v>43</v>
      </c>
      <c r="D40" s="142">
        <v>4.19</v>
      </c>
      <c r="E40" s="142">
        <v>21.55</v>
      </c>
      <c r="F40" s="143">
        <v>0.0006261574074074074</v>
      </c>
      <c r="G40" s="144">
        <f t="shared" si="0"/>
        <v>75.08960573476703</v>
      </c>
      <c r="H40" s="145">
        <f t="shared" si="1"/>
        <v>48.34006280843428</v>
      </c>
      <c r="I40" s="146">
        <f t="shared" si="2"/>
        <v>73.5674676524954</v>
      </c>
      <c r="J40" s="147">
        <f t="shared" si="3"/>
        <v>196.99713619569673</v>
      </c>
      <c r="K40" s="144">
        <f t="shared" si="4"/>
        <v>74.29263456225496</v>
      </c>
      <c r="L40" s="145">
        <f t="shared" si="5"/>
        <v>84.29263456225496</v>
      </c>
    </row>
    <row r="41" spans="1:12" ht="12.75">
      <c r="A41" s="101">
        <v>32</v>
      </c>
      <c r="B41" s="112" t="s">
        <v>46</v>
      </c>
      <c r="C41" s="112" t="s">
        <v>47</v>
      </c>
      <c r="D41" s="142">
        <v>4.27</v>
      </c>
      <c r="E41" s="142">
        <v>19.71</v>
      </c>
      <c r="F41" s="143">
        <v>0.0006157407407407408</v>
      </c>
      <c r="G41" s="144">
        <f t="shared" si="0"/>
        <v>76.52329749103941</v>
      </c>
      <c r="H41" s="145">
        <f t="shared" si="1"/>
        <v>44.212651413189775</v>
      </c>
      <c r="I41" s="146">
        <f t="shared" si="2"/>
        <v>74.81203007518796</v>
      </c>
      <c r="J41" s="147">
        <f t="shared" si="3"/>
        <v>195.54797897941717</v>
      </c>
      <c r="K41" s="144">
        <f t="shared" si="4"/>
        <v>73.74612048813482</v>
      </c>
      <c r="L41" s="145">
        <f t="shared" si="5"/>
        <v>83.74612048813482</v>
      </c>
    </row>
    <row r="42" spans="1:12" ht="12.75">
      <c r="A42" s="101">
        <v>33</v>
      </c>
      <c r="B42" s="112" t="s">
        <v>273</v>
      </c>
      <c r="C42" s="112" t="s">
        <v>40</v>
      </c>
      <c r="D42" s="142">
        <v>4.24</v>
      </c>
      <c r="E42" s="142">
        <v>19.04</v>
      </c>
      <c r="F42" s="143">
        <v>0.0006296296296296296</v>
      </c>
      <c r="G42" s="144">
        <f aca="true" t="shared" si="6" ref="G42:G73">(D42/G$8)*100</f>
        <v>75.98566308243728</v>
      </c>
      <c r="H42" s="145">
        <f aca="true" t="shared" si="7" ref="H42:H73">(E42/H$8)*100</f>
        <v>42.7097353073127</v>
      </c>
      <c r="I42" s="146">
        <f aca="true" t="shared" si="8" ref="I42:I73">(I$8/F42)*100</f>
        <v>73.16176470588236</v>
      </c>
      <c r="J42" s="147">
        <f aca="true" t="shared" si="9" ref="J42:J73">SUM(G42:I42)</f>
        <v>191.85716309563236</v>
      </c>
      <c r="K42" s="144">
        <f aca="true" t="shared" si="10" ref="K42:K73">(J42/J$10)*100</f>
        <v>72.35421986975122</v>
      </c>
      <c r="L42" s="145">
        <f aca="true" t="shared" si="11" ref="L42:L73">K42+E$4</f>
        <v>82.35421986975122</v>
      </c>
    </row>
    <row r="43" spans="1:12" ht="12.75">
      <c r="A43" s="101">
        <v>34</v>
      </c>
      <c r="B43" s="112" t="s">
        <v>132</v>
      </c>
      <c r="C43" s="112" t="s">
        <v>50</v>
      </c>
      <c r="D43" s="142">
        <v>4.12</v>
      </c>
      <c r="E43" s="142">
        <v>20.14</v>
      </c>
      <c r="F43" s="143">
        <v>0.0006331018518518519</v>
      </c>
      <c r="G43" s="144">
        <f t="shared" si="6"/>
        <v>73.83512544802868</v>
      </c>
      <c r="H43" s="145">
        <f t="shared" si="7"/>
        <v>45.17720951099148</v>
      </c>
      <c r="I43" s="146">
        <f t="shared" si="8"/>
        <v>72.76051188299817</v>
      </c>
      <c r="J43" s="147">
        <f t="shared" si="9"/>
        <v>191.77284684201834</v>
      </c>
      <c r="K43" s="144">
        <f t="shared" si="10"/>
        <v>72.3224220642685</v>
      </c>
      <c r="L43" s="145">
        <f t="shared" si="11"/>
        <v>82.3224220642685</v>
      </c>
    </row>
    <row r="44" spans="1:12" ht="12.75">
      <c r="A44" s="101">
        <v>35</v>
      </c>
      <c r="B44" s="72" t="s">
        <v>27</v>
      </c>
      <c r="C44" s="72" t="s">
        <v>24</v>
      </c>
      <c r="D44" s="142">
        <v>4.36</v>
      </c>
      <c r="E44" s="142">
        <v>18.62</v>
      </c>
      <c r="F44" s="143">
        <v>0.0006458333333333332</v>
      </c>
      <c r="G44" s="144">
        <f t="shared" si="6"/>
        <v>78.13620071684588</v>
      </c>
      <c r="H44" s="145">
        <f t="shared" si="7"/>
        <v>41.767608793180806</v>
      </c>
      <c r="I44" s="146">
        <f t="shared" si="8"/>
        <v>71.32616487455199</v>
      </c>
      <c r="J44" s="147">
        <f t="shared" si="9"/>
        <v>191.22997438457867</v>
      </c>
      <c r="K44" s="144">
        <f t="shared" si="10"/>
        <v>72.11769104191285</v>
      </c>
      <c r="L44" s="145">
        <f t="shared" si="11"/>
        <v>82.11769104191285</v>
      </c>
    </row>
    <row r="45" spans="1:14" ht="12.75">
      <c r="A45" s="101">
        <v>36</v>
      </c>
      <c r="B45" s="72" t="s">
        <v>42</v>
      </c>
      <c r="C45" s="72" t="s">
        <v>43</v>
      </c>
      <c r="D45" s="142">
        <v>4.18</v>
      </c>
      <c r="E45" s="142">
        <v>14.9</v>
      </c>
      <c r="F45" s="143">
        <v>0.0005636574074074075</v>
      </c>
      <c r="G45" s="144">
        <f t="shared" si="6"/>
        <v>74.91039426523297</v>
      </c>
      <c r="H45" s="145">
        <f t="shared" si="7"/>
        <v>33.42305966801256</v>
      </c>
      <c r="I45" s="146">
        <f t="shared" si="8"/>
        <v>81.72484599589322</v>
      </c>
      <c r="J45" s="147">
        <f t="shared" si="9"/>
        <v>190.05829992913874</v>
      </c>
      <c r="K45" s="144">
        <f t="shared" si="10"/>
        <v>71.67582278014555</v>
      </c>
      <c r="L45" s="145">
        <f t="shared" si="11"/>
        <v>81.67582278014555</v>
      </c>
      <c r="N45" t="s">
        <v>82</v>
      </c>
    </row>
    <row r="46" spans="1:12" ht="12.75">
      <c r="A46" s="101">
        <v>37</v>
      </c>
      <c r="B46" s="72" t="s">
        <v>109</v>
      </c>
      <c r="C46" s="72" t="s">
        <v>54</v>
      </c>
      <c r="D46" s="142">
        <v>4.06</v>
      </c>
      <c r="E46" s="142">
        <v>17.02</v>
      </c>
      <c r="F46" s="143">
        <v>0.0005844907407407408</v>
      </c>
      <c r="G46" s="144">
        <f t="shared" si="6"/>
        <v>72.75985663082436</v>
      </c>
      <c r="H46" s="145">
        <f t="shared" si="7"/>
        <v>38.17855540601167</v>
      </c>
      <c r="I46" s="146">
        <f t="shared" si="8"/>
        <v>78.81188118811882</v>
      </c>
      <c r="J46" s="147">
        <f t="shared" si="9"/>
        <v>189.75029322495485</v>
      </c>
      <c r="K46" s="144">
        <f t="shared" si="10"/>
        <v>71.55966561177978</v>
      </c>
      <c r="L46" s="145">
        <f t="shared" si="11"/>
        <v>81.55966561177978</v>
      </c>
    </row>
    <row r="47" spans="1:12" ht="12.75">
      <c r="A47" s="101">
        <v>38</v>
      </c>
      <c r="B47" s="72" t="s">
        <v>48</v>
      </c>
      <c r="C47" s="72" t="s">
        <v>62</v>
      </c>
      <c r="D47" s="142">
        <v>4.48</v>
      </c>
      <c r="E47" s="142">
        <v>15.93</v>
      </c>
      <c r="F47" s="143">
        <v>0.0006354166666666666</v>
      </c>
      <c r="G47" s="144">
        <f t="shared" si="6"/>
        <v>80.28673835125448</v>
      </c>
      <c r="H47" s="145">
        <f t="shared" si="7"/>
        <v>35.73351278600269</v>
      </c>
      <c r="I47" s="146">
        <f t="shared" si="8"/>
        <v>72.49544626593809</v>
      </c>
      <c r="J47" s="147">
        <f t="shared" si="9"/>
        <v>188.51569740319525</v>
      </c>
      <c r="K47" s="144">
        <f t="shared" si="10"/>
        <v>71.09406810112887</v>
      </c>
      <c r="L47" s="145">
        <f t="shared" si="11"/>
        <v>81.09406810112887</v>
      </c>
    </row>
    <row r="48" spans="1:12" ht="12.75">
      <c r="A48" s="101">
        <v>39</v>
      </c>
      <c r="B48" s="112" t="s">
        <v>152</v>
      </c>
      <c r="C48" s="112" t="s">
        <v>153</v>
      </c>
      <c r="D48" s="142">
        <v>4.09</v>
      </c>
      <c r="E48" s="142">
        <v>13.84</v>
      </c>
      <c r="F48" s="143">
        <v>0.000548611111111111</v>
      </c>
      <c r="G48" s="144">
        <f t="shared" si="6"/>
        <v>73.29749103942652</v>
      </c>
      <c r="H48" s="145">
        <f t="shared" si="7"/>
        <v>31.04531179901301</v>
      </c>
      <c r="I48" s="146">
        <f t="shared" si="8"/>
        <v>83.96624472573842</v>
      </c>
      <c r="J48" s="147">
        <f t="shared" si="9"/>
        <v>188.30904756417794</v>
      </c>
      <c r="K48" s="144">
        <f t="shared" si="10"/>
        <v>71.01613518662595</v>
      </c>
      <c r="L48" s="145">
        <f t="shared" si="11"/>
        <v>81.01613518662595</v>
      </c>
    </row>
    <row r="49" spans="1:12" ht="12.75">
      <c r="A49" s="101">
        <v>40</v>
      </c>
      <c r="B49" s="72" t="s">
        <v>53</v>
      </c>
      <c r="C49" s="72" t="s">
        <v>54</v>
      </c>
      <c r="D49" s="142">
        <v>3.8</v>
      </c>
      <c r="E49" s="142">
        <v>20.42</v>
      </c>
      <c r="F49" s="143">
        <v>0.0006458333333333332</v>
      </c>
      <c r="G49" s="144">
        <f t="shared" si="6"/>
        <v>68.10035842293907</v>
      </c>
      <c r="H49" s="145">
        <f t="shared" si="7"/>
        <v>45.80529385374608</v>
      </c>
      <c r="I49" s="146">
        <f t="shared" si="8"/>
        <v>71.32616487455199</v>
      </c>
      <c r="J49" s="147">
        <f t="shared" si="9"/>
        <v>185.23181715123712</v>
      </c>
      <c r="K49" s="144">
        <f t="shared" si="10"/>
        <v>69.85563326793122</v>
      </c>
      <c r="L49" s="145">
        <f t="shared" si="11"/>
        <v>79.85563326793122</v>
      </c>
    </row>
    <row r="50" spans="1:12" ht="12.75">
      <c r="A50" s="101">
        <v>41</v>
      </c>
      <c r="B50" s="72" t="s">
        <v>76</v>
      </c>
      <c r="C50" s="72" t="s">
        <v>77</v>
      </c>
      <c r="D50" s="142">
        <v>3.8</v>
      </c>
      <c r="E50" s="142">
        <v>17.49</v>
      </c>
      <c r="F50" s="143">
        <v>0.0005914351851851852</v>
      </c>
      <c r="G50" s="144">
        <f t="shared" si="6"/>
        <v>68.10035842293907</v>
      </c>
      <c r="H50" s="145">
        <f t="shared" si="7"/>
        <v>39.232839838492595</v>
      </c>
      <c r="I50" s="146">
        <f t="shared" si="8"/>
        <v>77.88649706457926</v>
      </c>
      <c r="J50" s="147">
        <f t="shared" si="9"/>
        <v>185.21969532601094</v>
      </c>
      <c r="K50" s="144">
        <f t="shared" si="10"/>
        <v>69.85106181908101</v>
      </c>
      <c r="L50" s="145">
        <f t="shared" si="11"/>
        <v>79.85106181908101</v>
      </c>
    </row>
    <row r="51" spans="1:12" ht="12.75">
      <c r="A51" s="101">
        <v>42</v>
      </c>
      <c r="B51" s="112" t="s">
        <v>49</v>
      </c>
      <c r="C51" s="112" t="s">
        <v>50</v>
      </c>
      <c r="D51" s="142">
        <v>3.94</v>
      </c>
      <c r="E51" s="142">
        <v>17.78</v>
      </c>
      <c r="F51" s="143">
        <v>0.0006238425925925926</v>
      </c>
      <c r="G51" s="144">
        <f t="shared" si="6"/>
        <v>70.60931899641577</v>
      </c>
      <c r="H51" s="145">
        <f t="shared" si="7"/>
        <v>39.883355764917006</v>
      </c>
      <c r="I51" s="146">
        <f t="shared" si="8"/>
        <v>73.8404452690167</v>
      </c>
      <c r="J51" s="147">
        <f t="shared" si="9"/>
        <v>184.33312003034948</v>
      </c>
      <c r="K51" s="144">
        <f t="shared" si="10"/>
        <v>69.51671170757956</v>
      </c>
      <c r="L51" s="145">
        <f t="shared" si="11"/>
        <v>79.51671170757956</v>
      </c>
    </row>
    <row r="52" spans="1:12" ht="12.75">
      <c r="A52" s="101">
        <v>43</v>
      </c>
      <c r="B52" s="112" t="s">
        <v>86</v>
      </c>
      <c r="C52" s="112" t="s">
        <v>87</v>
      </c>
      <c r="D52" s="142">
        <v>3.76</v>
      </c>
      <c r="E52" s="142">
        <v>15.94</v>
      </c>
      <c r="F52" s="143">
        <v>0.0005706018518518519</v>
      </c>
      <c r="G52" s="144">
        <f t="shared" si="6"/>
        <v>67.38351254480285</v>
      </c>
      <c r="H52" s="145">
        <f t="shared" si="7"/>
        <v>35.7559443696725</v>
      </c>
      <c r="I52" s="146">
        <f t="shared" si="8"/>
        <v>80.73022312373226</v>
      </c>
      <c r="J52" s="147">
        <f t="shared" si="9"/>
        <v>183.8696800382076</v>
      </c>
      <c r="K52" s="144">
        <f t="shared" si="10"/>
        <v>69.34193668981723</v>
      </c>
      <c r="L52" s="145">
        <f t="shared" si="11"/>
        <v>79.34193668981723</v>
      </c>
    </row>
    <row r="53" spans="1:12" ht="12.75">
      <c r="A53" s="101">
        <v>44</v>
      </c>
      <c r="B53" s="112" t="s">
        <v>66</v>
      </c>
      <c r="C53" s="112" t="s">
        <v>67</v>
      </c>
      <c r="D53" s="142">
        <v>3.85</v>
      </c>
      <c r="E53" s="142">
        <v>17.48</v>
      </c>
      <c r="F53" s="143">
        <v>0.0006215277777777778</v>
      </c>
      <c r="G53" s="144">
        <f t="shared" si="6"/>
        <v>68.99641577060932</v>
      </c>
      <c r="H53" s="145">
        <f t="shared" si="7"/>
        <v>39.210408254822795</v>
      </c>
      <c r="I53" s="146">
        <f t="shared" si="8"/>
        <v>74.11545623836126</v>
      </c>
      <c r="J53" s="147">
        <f t="shared" si="9"/>
        <v>182.32228026379337</v>
      </c>
      <c r="K53" s="144">
        <f t="shared" si="10"/>
        <v>68.75837284628973</v>
      </c>
      <c r="L53" s="145">
        <f t="shared" si="11"/>
        <v>78.75837284628973</v>
      </c>
    </row>
    <row r="54" spans="1:12" ht="12.75">
      <c r="A54" s="101">
        <v>45</v>
      </c>
      <c r="B54" s="72" t="s">
        <v>48</v>
      </c>
      <c r="C54" s="72" t="s">
        <v>36</v>
      </c>
      <c r="D54" s="142">
        <v>3.63</v>
      </c>
      <c r="E54" s="142">
        <v>18.05</v>
      </c>
      <c r="F54" s="143">
        <v>0.0006145833333333334</v>
      </c>
      <c r="G54" s="144">
        <f t="shared" si="6"/>
        <v>65.05376344086021</v>
      </c>
      <c r="H54" s="145">
        <f t="shared" si="7"/>
        <v>40.4890085240018</v>
      </c>
      <c r="I54" s="146">
        <f t="shared" si="8"/>
        <v>74.95291902071563</v>
      </c>
      <c r="J54" s="147">
        <f t="shared" si="9"/>
        <v>180.49569098557762</v>
      </c>
      <c r="K54" s="144">
        <f t="shared" si="10"/>
        <v>68.06951953419382</v>
      </c>
      <c r="L54" s="145">
        <f t="shared" si="11"/>
        <v>78.06951953419382</v>
      </c>
    </row>
    <row r="55" spans="1:12" ht="12.75">
      <c r="A55" s="101">
        <v>46</v>
      </c>
      <c r="B55" s="72" t="s">
        <v>65</v>
      </c>
      <c r="C55" s="72" t="s">
        <v>43</v>
      </c>
      <c r="D55" s="142">
        <v>3.65</v>
      </c>
      <c r="E55" s="142">
        <v>18.88</v>
      </c>
      <c r="F55" s="143">
        <v>0.0006354166666666666</v>
      </c>
      <c r="G55" s="144">
        <f t="shared" si="6"/>
        <v>65.41218637992831</v>
      </c>
      <c r="H55" s="145">
        <f t="shared" si="7"/>
        <v>42.35082996859578</v>
      </c>
      <c r="I55" s="146">
        <f t="shared" si="8"/>
        <v>72.49544626593809</v>
      </c>
      <c r="J55" s="147">
        <f t="shared" si="9"/>
        <v>180.2584626144622</v>
      </c>
      <c r="K55" s="144">
        <f t="shared" si="10"/>
        <v>67.98005467686934</v>
      </c>
      <c r="L55" s="145">
        <f t="shared" si="11"/>
        <v>77.98005467686934</v>
      </c>
    </row>
    <row r="56" spans="1:12" ht="12.75">
      <c r="A56" s="101">
        <v>47</v>
      </c>
      <c r="B56" s="112" t="s">
        <v>63</v>
      </c>
      <c r="C56" s="112" t="s">
        <v>64</v>
      </c>
      <c r="D56" s="142">
        <v>3.84</v>
      </c>
      <c r="E56" s="142">
        <v>15.7</v>
      </c>
      <c r="F56" s="143">
        <v>0.000619212962962963</v>
      </c>
      <c r="G56" s="144">
        <f t="shared" si="6"/>
        <v>68.81720430107526</v>
      </c>
      <c r="H56" s="145">
        <f t="shared" si="7"/>
        <v>35.21758636159713</v>
      </c>
      <c r="I56" s="146">
        <f t="shared" si="8"/>
        <v>74.39252336448598</v>
      </c>
      <c r="J56" s="147">
        <f t="shared" si="9"/>
        <v>178.4273140271584</v>
      </c>
      <c r="K56" s="144">
        <f t="shared" si="10"/>
        <v>67.28948193326048</v>
      </c>
      <c r="L56" s="145">
        <f t="shared" si="11"/>
        <v>77.28948193326048</v>
      </c>
    </row>
    <row r="57" spans="1:12" ht="12.75">
      <c r="A57" s="101">
        <v>48</v>
      </c>
      <c r="B57" s="72" t="s">
        <v>358</v>
      </c>
      <c r="C57" s="72" t="s">
        <v>38</v>
      </c>
      <c r="D57" s="142">
        <v>3.54</v>
      </c>
      <c r="E57" s="142">
        <v>16.56</v>
      </c>
      <c r="F57" s="143">
        <v>0.00059375</v>
      </c>
      <c r="G57" s="144">
        <f t="shared" si="6"/>
        <v>63.44086021505376</v>
      </c>
      <c r="H57" s="145">
        <f t="shared" si="7"/>
        <v>37.14670255720054</v>
      </c>
      <c r="I57" s="146">
        <f t="shared" si="8"/>
        <v>77.58284600389864</v>
      </c>
      <c r="J57" s="147">
        <f t="shared" si="9"/>
        <v>178.17040877615295</v>
      </c>
      <c r="K57" s="144">
        <f t="shared" si="10"/>
        <v>67.19259642366042</v>
      </c>
      <c r="L57" s="145">
        <f t="shared" si="11"/>
        <v>77.19259642366042</v>
      </c>
    </row>
    <row r="58" spans="1:12" ht="12.75">
      <c r="A58" s="101">
        <v>49</v>
      </c>
      <c r="B58" s="72" t="s">
        <v>355</v>
      </c>
      <c r="C58" s="72" t="s">
        <v>40</v>
      </c>
      <c r="D58" s="142">
        <v>3.59</v>
      </c>
      <c r="E58" s="142">
        <v>15.98</v>
      </c>
      <c r="F58" s="143">
        <v>0.00059375</v>
      </c>
      <c r="G58" s="144">
        <f t="shared" si="6"/>
        <v>64.33691756272401</v>
      </c>
      <c r="H58" s="145">
        <f t="shared" si="7"/>
        <v>35.845670704351726</v>
      </c>
      <c r="I58" s="146">
        <f t="shared" si="8"/>
        <v>77.58284600389864</v>
      </c>
      <c r="J58" s="147">
        <f t="shared" si="9"/>
        <v>177.76543427097437</v>
      </c>
      <c r="K58" s="144">
        <f t="shared" si="10"/>
        <v>67.03987022925334</v>
      </c>
      <c r="L58" s="145">
        <f t="shared" si="11"/>
        <v>77.03987022925334</v>
      </c>
    </row>
    <row r="59" spans="1:12" ht="12.75">
      <c r="A59" s="101">
        <v>50</v>
      </c>
      <c r="B59" s="72" t="s">
        <v>23</v>
      </c>
      <c r="C59" s="72" t="s">
        <v>61</v>
      </c>
      <c r="D59" s="142">
        <v>4.2</v>
      </c>
      <c r="E59" s="142">
        <v>10.4</v>
      </c>
      <c r="F59" s="143">
        <v>0.0005856481481481482</v>
      </c>
      <c r="G59" s="144">
        <f t="shared" si="6"/>
        <v>75.26881720430107</v>
      </c>
      <c r="H59" s="145">
        <f t="shared" si="7"/>
        <v>23.328847016599376</v>
      </c>
      <c r="I59" s="146">
        <f t="shared" si="8"/>
        <v>78.65612648221344</v>
      </c>
      <c r="J59" s="147">
        <f t="shared" si="9"/>
        <v>177.25379070311388</v>
      </c>
      <c r="K59" s="144">
        <f t="shared" si="10"/>
        <v>66.84691641607999</v>
      </c>
      <c r="L59" s="145">
        <f t="shared" si="11"/>
        <v>76.84691641607999</v>
      </c>
    </row>
    <row r="60" spans="1:12" ht="12.75">
      <c r="A60" s="101">
        <v>51</v>
      </c>
      <c r="B60" s="112" t="s">
        <v>179</v>
      </c>
      <c r="C60" s="112" t="s">
        <v>177</v>
      </c>
      <c r="D60" s="142">
        <v>3.91</v>
      </c>
      <c r="E60" s="142">
        <v>14.84</v>
      </c>
      <c r="F60" s="143">
        <v>0.0006284722222222222</v>
      </c>
      <c r="G60" s="144">
        <f t="shared" si="6"/>
        <v>70.07168458781362</v>
      </c>
      <c r="H60" s="145">
        <f t="shared" si="7"/>
        <v>33.28847016599372</v>
      </c>
      <c r="I60" s="146">
        <f t="shared" si="8"/>
        <v>73.29650092081032</v>
      </c>
      <c r="J60" s="147">
        <f t="shared" si="9"/>
        <v>176.65665567461764</v>
      </c>
      <c r="K60" s="144">
        <f t="shared" si="10"/>
        <v>66.6217215969415</v>
      </c>
      <c r="L60" s="145">
        <f t="shared" si="11"/>
        <v>76.6217215969415</v>
      </c>
    </row>
    <row r="61" spans="1:12" ht="12.75">
      <c r="A61" s="101">
        <v>52</v>
      </c>
      <c r="B61" s="72" t="s">
        <v>70</v>
      </c>
      <c r="C61" s="72" t="s">
        <v>43</v>
      </c>
      <c r="D61" s="142">
        <v>3.66</v>
      </c>
      <c r="E61" s="142">
        <v>21.4</v>
      </c>
      <c r="F61" s="143">
        <v>0.0007465277777777778</v>
      </c>
      <c r="G61" s="144">
        <f t="shared" si="6"/>
        <v>65.59139784946237</v>
      </c>
      <c r="H61" s="145">
        <f t="shared" si="7"/>
        <v>48.00358905338717</v>
      </c>
      <c r="I61" s="146">
        <f t="shared" si="8"/>
        <v>61.70542635658914</v>
      </c>
      <c r="J61" s="147">
        <f t="shared" si="9"/>
        <v>175.3004132594387</v>
      </c>
      <c r="K61" s="144">
        <f t="shared" si="10"/>
        <v>66.11024805943471</v>
      </c>
      <c r="L61" s="145">
        <f t="shared" si="11"/>
        <v>76.11024805943471</v>
      </c>
    </row>
    <row r="62" spans="1:12" ht="12.75">
      <c r="A62" s="101">
        <v>53</v>
      </c>
      <c r="B62" s="72" t="s">
        <v>31</v>
      </c>
      <c r="C62" s="72" t="s">
        <v>125</v>
      </c>
      <c r="D62" s="142">
        <v>3.86</v>
      </c>
      <c r="E62" s="142">
        <v>13.47</v>
      </c>
      <c r="F62" s="143">
        <v>0.0006076388888888889</v>
      </c>
      <c r="G62" s="144">
        <f t="shared" si="6"/>
        <v>69.17562724014337</v>
      </c>
      <c r="H62" s="145">
        <f t="shared" si="7"/>
        <v>30.215343203230148</v>
      </c>
      <c r="I62" s="146">
        <f t="shared" si="8"/>
        <v>75.80952380952381</v>
      </c>
      <c r="J62" s="147">
        <f t="shared" si="9"/>
        <v>175.20049425289733</v>
      </c>
      <c r="K62" s="144">
        <f t="shared" si="10"/>
        <v>66.0725660586597</v>
      </c>
      <c r="L62" s="145">
        <f t="shared" si="11"/>
        <v>76.0725660586597</v>
      </c>
    </row>
    <row r="63" spans="1:12" ht="12.75">
      <c r="A63" s="101">
        <v>54</v>
      </c>
      <c r="B63" s="112" t="s">
        <v>185</v>
      </c>
      <c r="C63" s="112" t="s">
        <v>186</v>
      </c>
      <c r="D63" s="142">
        <v>3.13</v>
      </c>
      <c r="E63" s="142">
        <v>21.95</v>
      </c>
      <c r="F63" s="143">
        <v>0.0006782407407407406</v>
      </c>
      <c r="G63" s="144">
        <f t="shared" si="6"/>
        <v>56.09318996415771</v>
      </c>
      <c r="H63" s="145">
        <f t="shared" si="7"/>
        <v>49.237326155226555</v>
      </c>
      <c r="I63" s="146">
        <f t="shared" si="8"/>
        <v>67.91808873720137</v>
      </c>
      <c r="J63" s="147">
        <f t="shared" si="9"/>
        <v>173.24860485658564</v>
      </c>
      <c r="K63" s="144">
        <f t="shared" si="10"/>
        <v>65.33645888255299</v>
      </c>
      <c r="L63" s="145">
        <f t="shared" si="11"/>
        <v>75.33645888255299</v>
      </c>
    </row>
    <row r="64" spans="1:12" ht="12.75">
      <c r="A64" s="101">
        <v>55</v>
      </c>
      <c r="B64" s="72" t="s">
        <v>80</v>
      </c>
      <c r="C64" s="72" t="s">
        <v>24</v>
      </c>
      <c r="D64" s="142">
        <v>3.65</v>
      </c>
      <c r="E64" s="142">
        <v>11.54</v>
      </c>
      <c r="F64" s="143">
        <v>0.0005717592592592593</v>
      </c>
      <c r="G64" s="144">
        <f t="shared" si="6"/>
        <v>65.41218637992831</v>
      </c>
      <c r="H64" s="145">
        <f t="shared" si="7"/>
        <v>25.88604755495738</v>
      </c>
      <c r="I64" s="146">
        <f t="shared" si="8"/>
        <v>80.5668016194332</v>
      </c>
      <c r="J64" s="147">
        <f t="shared" si="9"/>
        <v>171.86503555431892</v>
      </c>
      <c r="K64" s="144">
        <f t="shared" si="10"/>
        <v>64.8146796803277</v>
      </c>
      <c r="L64" s="145">
        <f t="shared" si="11"/>
        <v>74.8146796803277</v>
      </c>
    </row>
    <row r="65" spans="1:12" ht="12.75">
      <c r="A65" s="101">
        <v>56</v>
      </c>
      <c r="B65" s="72" t="s">
        <v>41</v>
      </c>
      <c r="C65" s="72" t="s">
        <v>34</v>
      </c>
      <c r="D65" s="142">
        <v>3.45</v>
      </c>
      <c r="E65" s="142">
        <v>13.7</v>
      </c>
      <c r="F65" s="143">
        <v>0.0005879629629629629</v>
      </c>
      <c r="G65" s="144">
        <f t="shared" si="6"/>
        <v>61.82795698924731</v>
      </c>
      <c r="H65" s="145">
        <f t="shared" si="7"/>
        <v>30.73126962763571</v>
      </c>
      <c r="I65" s="146">
        <f t="shared" si="8"/>
        <v>78.3464566929134</v>
      </c>
      <c r="J65" s="147">
        <f t="shared" si="9"/>
        <v>170.90568330979642</v>
      </c>
      <c r="K65" s="144">
        <f t="shared" si="10"/>
        <v>64.45288352889538</v>
      </c>
      <c r="L65" s="145">
        <f t="shared" si="11"/>
        <v>74.45288352889538</v>
      </c>
    </row>
    <row r="66" spans="1:12" ht="12.75">
      <c r="A66" s="101">
        <v>57</v>
      </c>
      <c r="B66" s="112" t="s">
        <v>176</v>
      </c>
      <c r="C66" s="112" t="s">
        <v>398</v>
      </c>
      <c r="D66" s="142">
        <v>3.35</v>
      </c>
      <c r="E66" s="142">
        <v>15.07</v>
      </c>
      <c r="F66" s="143">
        <v>0.000605324074074074</v>
      </c>
      <c r="G66" s="144">
        <f t="shared" si="6"/>
        <v>60.03584229390682</v>
      </c>
      <c r="H66" s="145">
        <f t="shared" si="7"/>
        <v>33.804396590399286</v>
      </c>
      <c r="I66" s="146">
        <f t="shared" si="8"/>
        <v>76.09942638623328</v>
      </c>
      <c r="J66" s="147">
        <f t="shared" si="9"/>
        <v>169.93966527053936</v>
      </c>
      <c r="K66" s="144">
        <f t="shared" si="10"/>
        <v>64.08857353659289</v>
      </c>
      <c r="L66" s="145">
        <f t="shared" si="11"/>
        <v>74.08857353659289</v>
      </c>
    </row>
    <row r="67" spans="1:12" ht="12.75">
      <c r="A67" s="101">
        <v>58</v>
      </c>
      <c r="B67" s="112" t="s">
        <v>289</v>
      </c>
      <c r="C67" s="112" t="s">
        <v>177</v>
      </c>
      <c r="D67" s="142">
        <v>3.45</v>
      </c>
      <c r="E67" s="142">
        <v>13.43</v>
      </c>
      <c r="F67" s="143">
        <v>0.0006030092592592593</v>
      </c>
      <c r="G67" s="144">
        <f t="shared" si="6"/>
        <v>61.82795698924731</v>
      </c>
      <c r="H67" s="145">
        <f t="shared" si="7"/>
        <v>30.12561686855092</v>
      </c>
      <c r="I67" s="146">
        <f t="shared" si="8"/>
        <v>76.3915547024952</v>
      </c>
      <c r="J67" s="147">
        <f t="shared" si="9"/>
        <v>168.34512856029343</v>
      </c>
      <c r="K67" s="144">
        <f t="shared" si="10"/>
        <v>63.487233154706715</v>
      </c>
      <c r="L67" s="145">
        <f t="shared" si="11"/>
        <v>73.48723315470671</v>
      </c>
    </row>
    <row r="68" spans="1:12" ht="12.75">
      <c r="A68" s="101">
        <v>59</v>
      </c>
      <c r="B68" s="112" t="s">
        <v>95</v>
      </c>
      <c r="C68" s="112" t="s">
        <v>96</v>
      </c>
      <c r="D68" s="142">
        <v>3.34</v>
      </c>
      <c r="E68" s="142">
        <v>15.95</v>
      </c>
      <c r="F68" s="143">
        <v>0.000650462962962963</v>
      </c>
      <c r="G68" s="144">
        <f t="shared" si="6"/>
        <v>59.85663082437276</v>
      </c>
      <c r="H68" s="145">
        <f t="shared" si="7"/>
        <v>35.778375953342305</v>
      </c>
      <c r="I68" s="146">
        <f t="shared" si="8"/>
        <v>70.81850533807828</v>
      </c>
      <c r="J68" s="147">
        <f t="shared" si="9"/>
        <v>166.45351211579333</v>
      </c>
      <c r="K68" s="144">
        <f t="shared" si="10"/>
        <v>62.77385644295801</v>
      </c>
      <c r="L68" s="145">
        <f t="shared" si="11"/>
        <v>72.773856442958</v>
      </c>
    </row>
    <row r="69" spans="1:12" ht="12.75">
      <c r="A69" s="101">
        <v>60</v>
      </c>
      <c r="B69" s="72" t="s">
        <v>85</v>
      </c>
      <c r="C69" s="72" t="s">
        <v>24</v>
      </c>
      <c r="D69" s="142">
        <v>3.45</v>
      </c>
      <c r="E69" s="142">
        <v>15.16</v>
      </c>
      <c r="F69" s="143">
        <v>0.0006574074074074073</v>
      </c>
      <c r="G69" s="144">
        <f t="shared" si="6"/>
        <v>61.82795698924731</v>
      </c>
      <c r="H69" s="145">
        <f t="shared" si="7"/>
        <v>34.00628084342755</v>
      </c>
      <c r="I69" s="146">
        <f t="shared" si="8"/>
        <v>70.07042253521128</v>
      </c>
      <c r="J69" s="147">
        <f t="shared" si="9"/>
        <v>165.90466036788615</v>
      </c>
      <c r="K69" s="144">
        <f t="shared" si="10"/>
        <v>62.56687047796603</v>
      </c>
      <c r="L69" s="145">
        <f t="shared" si="11"/>
        <v>72.56687047796603</v>
      </c>
    </row>
    <row r="70" spans="1:12" ht="12.75">
      <c r="A70" s="101">
        <v>61</v>
      </c>
      <c r="B70" s="72" t="s">
        <v>370</v>
      </c>
      <c r="C70" s="72" t="s">
        <v>146</v>
      </c>
      <c r="D70" s="142">
        <v>3.92</v>
      </c>
      <c r="E70" s="142">
        <v>15.04</v>
      </c>
      <c r="F70" s="143">
        <v>0.0007442129629629629</v>
      </c>
      <c r="G70" s="144">
        <f t="shared" si="6"/>
        <v>70.25089605734766</v>
      </c>
      <c r="H70" s="145">
        <f t="shared" si="7"/>
        <v>33.73710183938986</v>
      </c>
      <c r="I70" s="146">
        <f t="shared" si="8"/>
        <v>61.89735614307933</v>
      </c>
      <c r="J70" s="147">
        <f t="shared" si="9"/>
        <v>165.88535403981683</v>
      </c>
      <c r="K70" s="144">
        <f t="shared" si="10"/>
        <v>62.559589570214314</v>
      </c>
      <c r="L70" s="145">
        <f t="shared" si="11"/>
        <v>72.55958957021431</v>
      </c>
    </row>
    <row r="71" spans="1:12" ht="12.75">
      <c r="A71" s="101">
        <v>62</v>
      </c>
      <c r="B71" s="112" t="s">
        <v>102</v>
      </c>
      <c r="C71" s="112" t="s">
        <v>103</v>
      </c>
      <c r="D71" s="142">
        <v>3.36</v>
      </c>
      <c r="E71" s="142">
        <v>16.12</v>
      </c>
      <c r="F71" s="143">
        <v>0.0007164351851851853</v>
      </c>
      <c r="G71" s="144">
        <f t="shared" si="6"/>
        <v>60.215053763440864</v>
      </c>
      <c r="H71" s="145">
        <f t="shared" si="7"/>
        <v>36.15971287572903</v>
      </c>
      <c r="I71" s="146">
        <f t="shared" si="8"/>
        <v>64.29725363489499</v>
      </c>
      <c r="J71" s="147">
        <f t="shared" si="9"/>
        <v>160.6720202740649</v>
      </c>
      <c r="K71" s="144">
        <f t="shared" si="10"/>
        <v>60.593508703306085</v>
      </c>
      <c r="L71" s="145">
        <f t="shared" si="11"/>
        <v>70.59350870330609</v>
      </c>
    </row>
    <row r="72" spans="1:12" ht="12.75">
      <c r="A72" s="101">
        <v>63</v>
      </c>
      <c r="B72" s="72" t="s">
        <v>399</v>
      </c>
      <c r="C72" s="72" t="s">
        <v>400</v>
      </c>
      <c r="D72" s="142">
        <v>3.46</v>
      </c>
      <c r="E72" s="142">
        <v>11.38</v>
      </c>
      <c r="F72" s="143">
        <v>0.0006921296296296297</v>
      </c>
      <c r="G72" s="144">
        <f t="shared" si="6"/>
        <v>62.00716845878136</v>
      </c>
      <c r="H72" s="145">
        <f t="shared" si="7"/>
        <v>25.527142216240467</v>
      </c>
      <c r="I72" s="146">
        <f t="shared" si="8"/>
        <v>66.5551839464883</v>
      </c>
      <c r="J72" s="147">
        <f t="shared" si="9"/>
        <v>154.08949462151014</v>
      </c>
      <c r="K72" s="144">
        <f t="shared" si="10"/>
        <v>58.11107072351681</v>
      </c>
      <c r="L72" s="145">
        <f t="shared" si="11"/>
        <v>68.1110707235168</v>
      </c>
    </row>
    <row r="73" spans="1:12" ht="12.75">
      <c r="A73" s="101">
        <v>64</v>
      </c>
      <c r="B73" s="112" t="s">
        <v>68</v>
      </c>
      <c r="C73" s="112" t="s">
        <v>69</v>
      </c>
      <c r="D73" s="142">
        <v>3.06</v>
      </c>
      <c r="E73" s="142">
        <v>18.64</v>
      </c>
      <c r="F73" s="143">
        <v>0.0008055555555555555</v>
      </c>
      <c r="G73" s="144">
        <f t="shared" si="6"/>
        <v>54.83870967741935</v>
      </c>
      <c r="H73" s="145">
        <f t="shared" si="7"/>
        <v>41.81247196052041</v>
      </c>
      <c r="I73" s="146">
        <f t="shared" si="8"/>
        <v>57.18390804597703</v>
      </c>
      <c r="J73" s="147">
        <f t="shared" si="9"/>
        <v>153.8350896839168</v>
      </c>
      <c r="K73" s="144">
        <f t="shared" si="10"/>
        <v>58.01512814574919</v>
      </c>
      <c r="L73" s="145">
        <f t="shared" si="11"/>
        <v>68.01512814574919</v>
      </c>
    </row>
    <row r="74" spans="1:12" ht="12.75">
      <c r="A74" s="101">
        <v>65</v>
      </c>
      <c r="B74" s="112" t="s">
        <v>58</v>
      </c>
      <c r="C74" s="112" t="s">
        <v>59</v>
      </c>
      <c r="D74" s="142">
        <v>2.75</v>
      </c>
      <c r="E74" s="142">
        <v>16.19</v>
      </c>
      <c r="F74" s="143">
        <v>0.0007048611111111111</v>
      </c>
      <c r="G74" s="144">
        <f aca="true" t="shared" si="12" ref="G74:G88">(D74/G$8)*100</f>
        <v>49.283154121863795</v>
      </c>
      <c r="H74" s="145">
        <f aca="true" t="shared" si="13" ref="H74:H88">(E74/H$8)*100</f>
        <v>36.31673396141768</v>
      </c>
      <c r="I74" s="146">
        <f aca="true" t="shared" si="14" ref="I74:I88">(I$8/F74)*100</f>
        <v>65.35303776683088</v>
      </c>
      <c r="J74" s="147">
        <f aca="true" t="shared" si="15" ref="J74:J88">SUM(G74:I74)</f>
        <v>150.95292585011236</v>
      </c>
      <c r="K74" s="144">
        <f aca="true" t="shared" si="16" ref="K74:K88">(J74/J$10)*100</f>
        <v>56.92819079940791</v>
      </c>
      <c r="L74" s="145">
        <f aca="true" t="shared" si="17" ref="L74:L88">K74+E$4</f>
        <v>66.9281907994079</v>
      </c>
    </row>
    <row r="75" spans="1:12" ht="12.75">
      <c r="A75" s="101">
        <v>66</v>
      </c>
      <c r="B75" s="72" t="s">
        <v>370</v>
      </c>
      <c r="C75" s="72" t="s">
        <v>113</v>
      </c>
      <c r="D75" s="142">
        <v>3.32</v>
      </c>
      <c r="E75" s="142">
        <v>13.08</v>
      </c>
      <c r="F75" s="143">
        <v>0.0007453703703703705</v>
      </c>
      <c r="G75" s="144">
        <f t="shared" si="12"/>
        <v>59.49820788530465</v>
      </c>
      <c r="H75" s="145">
        <f t="shared" si="13"/>
        <v>29.340511440107676</v>
      </c>
      <c r="I75" s="146">
        <f t="shared" si="14"/>
        <v>61.801242236024834</v>
      </c>
      <c r="J75" s="147">
        <f t="shared" si="15"/>
        <v>150.63996156143716</v>
      </c>
      <c r="K75" s="144">
        <f t="shared" si="16"/>
        <v>56.81016399973664</v>
      </c>
      <c r="L75" s="145">
        <f t="shared" si="17"/>
        <v>66.81016399973663</v>
      </c>
    </row>
    <row r="76" spans="1:12" ht="12.75">
      <c r="A76" s="101">
        <v>67</v>
      </c>
      <c r="B76" s="112" t="s">
        <v>133</v>
      </c>
      <c r="C76" s="112" t="s">
        <v>134</v>
      </c>
      <c r="D76" s="142">
        <v>2.94</v>
      </c>
      <c r="E76" s="142">
        <v>15.4</v>
      </c>
      <c r="F76" s="143">
        <v>0.0007384259259259258</v>
      </c>
      <c r="G76" s="144">
        <f t="shared" si="12"/>
        <v>52.68817204301075</v>
      </c>
      <c r="H76" s="145">
        <f t="shared" si="13"/>
        <v>34.54463885150292</v>
      </c>
      <c r="I76" s="146">
        <f t="shared" si="14"/>
        <v>62.382445141065844</v>
      </c>
      <c r="J76" s="147">
        <f t="shared" si="15"/>
        <v>149.61525603557953</v>
      </c>
      <c r="K76" s="144">
        <f t="shared" si="16"/>
        <v>56.42372146236474</v>
      </c>
      <c r="L76" s="145">
        <f t="shared" si="17"/>
        <v>66.42372146236474</v>
      </c>
    </row>
    <row r="77" spans="1:12" ht="12.75">
      <c r="A77" s="101">
        <v>68</v>
      </c>
      <c r="B77" s="112" t="s">
        <v>75</v>
      </c>
      <c r="C77" s="112" t="s">
        <v>40</v>
      </c>
      <c r="D77" s="142">
        <v>2.92</v>
      </c>
      <c r="E77" s="142">
        <v>17.12</v>
      </c>
      <c r="F77" s="143">
        <v>0.0008298611111111112</v>
      </c>
      <c r="G77" s="144">
        <f t="shared" si="12"/>
        <v>52.329749103942646</v>
      </c>
      <c r="H77" s="145">
        <f t="shared" si="13"/>
        <v>38.40287124270974</v>
      </c>
      <c r="I77" s="146">
        <f t="shared" si="14"/>
        <v>55.509065550906556</v>
      </c>
      <c r="J77" s="147">
        <f t="shared" si="15"/>
        <v>146.24168589755897</v>
      </c>
      <c r="K77" s="144">
        <f t="shared" si="16"/>
        <v>55.15146229010387</v>
      </c>
      <c r="L77" s="145">
        <f t="shared" si="17"/>
        <v>65.15146229010386</v>
      </c>
    </row>
    <row r="78" spans="1:12" ht="12.75">
      <c r="A78" s="101">
        <v>69</v>
      </c>
      <c r="B78" s="112" t="s">
        <v>187</v>
      </c>
      <c r="C78" s="112" t="s">
        <v>188</v>
      </c>
      <c r="D78" s="142">
        <v>3.13</v>
      </c>
      <c r="E78" s="142">
        <v>14.26</v>
      </c>
      <c r="F78" s="143">
        <v>0.0008125000000000002</v>
      </c>
      <c r="G78" s="144">
        <f t="shared" si="12"/>
        <v>56.09318996415771</v>
      </c>
      <c r="H78" s="145">
        <f t="shared" si="13"/>
        <v>31.98743831314491</v>
      </c>
      <c r="I78" s="146">
        <f t="shared" si="14"/>
        <v>56.69515669515669</v>
      </c>
      <c r="J78" s="147">
        <f t="shared" si="15"/>
        <v>144.77578497245932</v>
      </c>
      <c r="K78" s="144">
        <f t="shared" si="16"/>
        <v>54.5986337371816</v>
      </c>
      <c r="L78" s="145">
        <f t="shared" si="17"/>
        <v>64.5986337371816</v>
      </c>
    </row>
    <row r="79" spans="1:12" ht="12.75">
      <c r="A79" s="101">
        <v>70</v>
      </c>
      <c r="B79" s="72" t="s">
        <v>401</v>
      </c>
      <c r="C79" s="72" t="s">
        <v>18</v>
      </c>
      <c r="D79" s="142">
        <v>3.01</v>
      </c>
      <c r="E79" s="142">
        <v>8.64</v>
      </c>
      <c r="F79" s="143">
        <v>0.0006712962962962962</v>
      </c>
      <c r="G79" s="144">
        <f t="shared" si="12"/>
        <v>53.942652329749095</v>
      </c>
      <c r="H79" s="145">
        <f t="shared" si="13"/>
        <v>19.380888290713326</v>
      </c>
      <c r="I79" s="146">
        <f t="shared" si="14"/>
        <v>68.62068965517243</v>
      </c>
      <c r="J79" s="147">
        <f t="shared" si="15"/>
        <v>141.94423027563485</v>
      </c>
      <c r="K79" s="144">
        <f t="shared" si="16"/>
        <v>53.530782384635835</v>
      </c>
      <c r="L79" s="145">
        <f t="shared" si="17"/>
        <v>63.530782384635835</v>
      </c>
    </row>
    <row r="80" spans="1:12" ht="12.75">
      <c r="A80" s="101">
        <v>71</v>
      </c>
      <c r="B80" s="112" t="s">
        <v>132</v>
      </c>
      <c r="C80" s="112" t="s">
        <v>40</v>
      </c>
      <c r="D80" s="142">
        <v>3.07</v>
      </c>
      <c r="E80" s="142">
        <v>12.14</v>
      </c>
      <c r="F80" s="143">
        <v>0.0008101851851851852</v>
      </c>
      <c r="G80" s="144">
        <f t="shared" si="12"/>
        <v>55.0179211469534</v>
      </c>
      <c r="H80" s="145">
        <f t="shared" si="13"/>
        <v>27.23194257514581</v>
      </c>
      <c r="I80" s="146">
        <f t="shared" si="14"/>
        <v>56.85714285714286</v>
      </c>
      <c r="J80" s="147">
        <f t="shared" si="15"/>
        <v>139.10700657924207</v>
      </c>
      <c r="K80" s="144">
        <f t="shared" si="16"/>
        <v>52.460793108050176</v>
      </c>
      <c r="L80" s="145">
        <f t="shared" si="17"/>
        <v>62.460793108050176</v>
      </c>
    </row>
    <row r="81" spans="1:12" ht="12.75">
      <c r="A81" s="101">
        <v>72</v>
      </c>
      <c r="B81" s="72" t="s">
        <v>73</v>
      </c>
      <c r="C81" s="72" t="s">
        <v>43</v>
      </c>
      <c r="D81" s="142">
        <v>2.52</v>
      </c>
      <c r="E81" s="142">
        <v>18.71</v>
      </c>
      <c r="F81" s="143">
        <v>0.000892361111111111</v>
      </c>
      <c r="G81" s="144">
        <f t="shared" si="12"/>
        <v>45.16129032258064</v>
      </c>
      <c r="H81" s="145">
        <f t="shared" si="13"/>
        <v>41.96949304620907</v>
      </c>
      <c r="I81" s="146">
        <f t="shared" si="14"/>
        <v>51.621271076524</v>
      </c>
      <c r="J81" s="147">
        <f t="shared" si="15"/>
        <v>138.75205444531372</v>
      </c>
      <c r="K81" s="144">
        <f t="shared" si="16"/>
        <v>52.32693162314598</v>
      </c>
      <c r="L81" s="145">
        <f t="shared" si="17"/>
        <v>62.32693162314598</v>
      </c>
    </row>
    <row r="82" spans="1:14" ht="12.75">
      <c r="A82" s="101">
        <v>73</v>
      </c>
      <c r="B82" s="112" t="s">
        <v>126</v>
      </c>
      <c r="C82" s="112" t="s">
        <v>127</v>
      </c>
      <c r="D82" s="142">
        <v>2.91</v>
      </c>
      <c r="E82" s="142">
        <v>11.35</v>
      </c>
      <c r="F82" s="143">
        <v>0.0008425925925925926</v>
      </c>
      <c r="G82" s="144">
        <f t="shared" si="12"/>
        <v>52.1505376344086</v>
      </c>
      <c r="H82" s="145">
        <f t="shared" si="13"/>
        <v>25.459847465231043</v>
      </c>
      <c r="I82" s="146">
        <f t="shared" si="14"/>
        <v>54.67032967032968</v>
      </c>
      <c r="J82" s="147">
        <f t="shared" si="15"/>
        <v>132.28071476996934</v>
      </c>
      <c r="K82" s="144">
        <f t="shared" si="16"/>
        <v>49.88642470556833</v>
      </c>
      <c r="L82" s="145">
        <f t="shared" si="17"/>
        <v>59.88642470556833</v>
      </c>
      <c r="N82" t="s">
        <v>82</v>
      </c>
    </row>
    <row r="83" spans="1:12" ht="12.75">
      <c r="A83" s="101">
        <v>74</v>
      </c>
      <c r="B83" s="72" t="s">
        <v>99</v>
      </c>
      <c r="C83" s="72" t="s">
        <v>62</v>
      </c>
      <c r="D83" s="142">
        <v>2.44</v>
      </c>
      <c r="E83" s="142">
        <v>17.91</v>
      </c>
      <c r="F83" s="143">
        <v>0.0009745370370370371</v>
      </c>
      <c r="G83" s="144">
        <f t="shared" si="12"/>
        <v>43.72759856630824</v>
      </c>
      <c r="H83" s="145">
        <f t="shared" si="13"/>
        <v>40.174966352624494</v>
      </c>
      <c r="I83" s="146">
        <f t="shared" si="14"/>
        <v>47.26840855106889</v>
      </c>
      <c r="J83" s="147">
        <f t="shared" si="15"/>
        <v>131.17097347000163</v>
      </c>
      <c r="K83" s="144">
        <f t="shared" si="16"/>
        <v>49.46791301321946</v>
      </c>
      <c r="L83" s="145">
        <f t="shared" si="17"/>
        <v>59.46791301321946</v>
      </c>
    </row>
    <row r="84" spans="1:12" ht="12.75">
      <c r="A84" s="101">
        <v>75</v>
      </c>
      <c r="B84" s="112" t="s">
        <v>311</v>
      </c>
      <c r="C84" s="112" t="s">
        <v>64</v>
      </c>
      <c r="D84" s="142">
        <v>0</v>
      </c>
      <c r="E84" s="142">
        <v>17.06</v>
      </c>
      <c r="F84" s="143">
        <v>0.0005208333333333333</v>
      </c>
      <c r="G84" s="144">
        <f t="shared" si="12"/>
        <v>0</v>
      </c>
      <c r="H84" s="145">
        <f t="shared" si="13"/>
        <v>38.26828174069089</v>
      </c>
      <c r="I84" s="146">
        <f t="shared" si="14"/>
        <v>88.44444444444444</v>
      </c>
      <c r="J84" s="147">
        <f t="shared" si="15"/>
        <v>126.71272618513532</v>
      </c>
      <c r="K84" s="144">
        <f t="shared" si="16"/>
        <v>47.7865944787525</v>
      </c>
      <c r="L84" s="145">
        <f t="shared" si="17"/>
        <v>57.7865944787525</v>
      </c>
    </row>
    <row r="85" spans="1:12" ht="12.75">
      <c r="A85" s="101">
        <v>76</v>
      </c>
      <c r="B85" s="112" t="s">
        <v>149</v>
      </c>
      <c r="C85" s="112" t="s">
        <v>150</v>
      </c>
      <c r="D85" s="142">
        <v>2.56</v>
      </c>
      <c r="E85" s="142">
        <v>9.96</v>
      </c>
      <c r="F85" s="143">
        <v>0.000826388888888889</v>
      </c>
      <c r="G85" s="144">
        <f t="shared" si="12"/>
        <v>45.878136200716845</v>
      </c>
      <c r="H85" s="145">
        <f t="shared" si="13"/>
        <v>22.341857335127862</v>
      </c>
      <c r="I85" s="146">
        <f t="shared" si="14"/>
        <v>55.74229691876751</v>
      </c>
      <c r="J85" s="147">
        <f t="shared" si="15"/>
        <v>123.96229045461222</v>
      </c>
      <c r="K85" s="144">
        <f t="shared" si="16"/>
        <v>46.74933515325787</v>
      </c>
      <c r="L85" s="145">
        <f t="shared" si="17"/>
        <v>56.74933515325787</v>
      </c>
    </row>
    <row r="86" spans="1:12" ht="12.75">
      <c r="A86" s="101">
        <v>77</v>
      </c>
      <c r="B86" s="72" t="s">
        <v>323</v>
      </c>
      <c r="C86" s="72" t="s">
        <v>324</v>
      </c>
      <c r="D86" s="142">
        <v>2.04</v>
      </c>
      <c r="E86" s="142">
        <v>5.03</v>
      </c>
      <c r="F86" s="143">
        <v>0.0008518518518518518</v>
      </c>
      <c r="G86" s="144">
        <f t="shared" si="12"/>
        <v>36.55913978494624</v>
      </c>
      <c r="H86" s="145">
        <f t="shared" si="13"/>
        <v>11.283086585912965</v>
      </c>
      <c r="I86" s="146">
        <f t="shared" si="14"/>
        <v>54.07608695652175</v>
      </c>
      <c r="J86" s="147">
        <f t="shared" si="15"/>
        <v>101.91831332738096</v>
      </c>
      <c r="K86" s="144">
        <f t="shared" si="16"/>
        <v>38.435990255770605</v>
      </c>
      <c r="L86" s="145">
        <f t="shared" si="17"/>
        <v>48.435990255770605</v>
      </c>
    </row>
    <row r="87" spans="1:12" ht="12.75">
      <c r="A87" s="101">
        <v>78</v>
      </c>
      <c r="B87" s="72" t="s">
        <v>53</v>
      </c>
      <c r="C87" s="72" t="s">
        <v>199</v>
      </c>
      <c r="D87" s="142">
        <v>2.24</v>
      </c>
      <c r="E87" s="142">
        <v>5</v>
      </c>
      <c r="F87" s="143">
        <v>0.000912037037037037</v>
      </c>
      <c r="G87" s="144">
        <f t="shared" si="12"/>
        <v>40.14336917562724</v>
      </c>
      <c r="H87" s="145">
        <f t="shared" si="13"/>
        <v>11.215791834903545</v>
      </c>
      <c r="I87" s="146">
        <f t="shared" si="14"/>
        <v>50.50761421319797</v>
      </c>
      <c r="J87" s="147">
        <f t="shared" si="15"/>
        <v>101.86677522372875</v>
      </c>
      <c r="K87" s="144">
        <f t="shared" si="16"/>
        <v>38.41655392499643</v>
      </c>
      <c r="L87" s="145">
        <f t="shared" si="17"/>
        <v>48.41655392499643</v>
      </c>
    </row>
    <row r="88" spans="1:12" ht="12.75">
      <c r="A88" s="101">
        <v>79</v>
      </c>
      <c r="B88" s="112" t="s">
        <v>331</v>
      </c>
      <c r="C88" s="112" t="s">
        <v>332</v>
      </c>
      <c r="D88" s="142">
        <v>1.8</v>
      </c>
      <c r="E88" s="142">
        <v>0</v>
      </c>
      <c r="F88" s="143">
        <v>0.001138888888888889</v>
      </c>
      <c r="G88" s="144">
        <f t="shared" si="12"/>
        <v>32.25806451612903</v>
      </c>
      <c r="H88" s="145">
        <f t="shared" si="13"/>
        <v>0</v>
      </c>
      <c r="I88" s="146">
        <f t="shared" si="14"/>
        <v>40.447154471544714</v>
      </c>
      <c r="J88" s="147">
        <f t="shared" si="15"/>
        <v>72.70521898767375</v>
      </c>
      <c r="K88" s="144">
        <f t="shared" si="16"/>
        <v>27.418988769736025</v>
      </c>
      <c r="L88" s="145">
        <f t="shared" si="17"/>
        <v>37.418988769736025</v>
      </c>
    </row>
  </sheetData>
  <mergeCells count="9">
    <mergeCell ref="A6:B6"/>
    <mergeCell ref="C6:E6"/>
    <mergeCell ref="A7:B7"/>
    <mergeCell ref="A1:L1"/>
    <mergeCell ref="A2:L2"/>
    <mergeCell ref="A3:D3"/>
    <mergeCell ref="A4:B4"/>
    <mergeCell ref="D4:D5"/>
    <mergeCell ref="A5:B5"/>
  </mergeCells>
  <printOptions horizontalCentered="1"/>
  <pageMargins left="0.5902777777777778" right="0.5902777777777778" top="0.9840277777777778" bottom="0.7875000000000001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9"/>
  <sheetViews>
    <sheetView zoomScale="130" zoomScaleNormal="130" workbookViewId="0" topLeftCell="A37">
      <selection activeCell="B52" sqref="B52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2.25390625" style="0" customWidth="1"/>
    <col min="5" max="5" width="7.375" style="0" customWidth="1"/>
    <col min="6" max="6" width="9.75390625" style="0" customWidth="1"/>
    <col min="7" max="7" width="9.375" style="0" customWidth="1"/>
  </cols>
  <sheetData>
    <row r="1" spans="1:7" ht="27">
      <c r="A1" s="363" t="s">
        <v>402</v>
      </c>
      <c r="B1" s="363"/>
      <c r="C1" s="363"/>
      <c r="D1" s="363"/>
      <c r="E1" s="363"/>
      <c r="F1" s="363"/>
      <c r="G1" s="363"/>
    </row>
    <row r="2" spans="1:7" ht="12.75">
      <c r="A2" s="361" t="s">
        <v>340</v>
      </c>
      <c r="B2" s="361"/>
      <c r="C2" s="37" t="s">
        <v>362</v>
      </c>
      <c r="D2" s="37"/>
      <c r="E2" s="36"/>
      <c r="F2" s="36" t="s">
        <v>339</v>
      </c>
      <c r="G2" s="95"/>
    </row>
    <row r="3" spans="1:7" ht="12.75">
      <c r="A3" s="361" t="s">
        <v>342</v>
      </c>
      <c r="B3" s="361"/>
      <c r="C3" s="156" t="s">
        <v>403</v>
      </c>
      <c r="D3" s="37"/>
      <c r="E3" s="95"/>
      <c r="F3" s="36">
        <v>5</v>
      </c>
      <c r="G3" s="95"/>
    </row>
    <row r="4" spans="1:7" ht="12.75">
      <c r="A4" s="361" t="s">
        <v>343</v>
      </c>
      <c r="B4" s="361"/>
      <c r="C4" s="96" t="s">
        <v>404</v>
      </c>
      <c r="D4" s="128"/>
      <c r="E4" s="95"/>
      <c r="F4" s="95"/>
      <c r="G4" s="95"/>
    </row>
    <row r="5" spans="1:7" ht="12.75">
      <c r="A5" s="361" t="s">
        <v>345</v>
      </c>
      <c r="B5" s="361"/>
      <c r="C5" s="39">
        <f>COUNTA(B7:B108)</f>
        <v>85</v>
      </c>
      <c r="D5" s="128"/>
      <c r="E5" s="95"/>
      <c r="F5" s="95"/>
      <c r="G5" s="95"/>
    </row>
    <row r="6" spans="1:7" ht="12.75">
      <c r="A6" s="40" t="s">
        <v>346</v>
      </c>
      <c r="B6" s="41" t="s">
        <v>347</v>
      </c>
      <c r="C6" s="41" t="s">
        <v>348</v>
      </c>
      <c r="D6" s="41" t="s">
        <v>349</v>
      </c>
      <c r="E6" s="45" t="s">
        <v>350</v>
      </c>
      <c r="F6" s="45" t="s">
        <v>351</v>
      </c>
      <c r="G6" s="157" t="s">
        <v>405</v>
      </c>
    </row>
    <row r="7" spans="1:7" ht="12.75">
      <c r="A7" s="47">
        <v>1</v>
      </c>
      <c r="B7" s="48" t="s">
        <v>21</v>
      </c>
      <c r="C7" s="48" t="s">
        <v>22</v>
      </c>
      <c r="D7" s="158">
        <v>0.001832986111111111</v>
      </c>
      <c r="E7" s="51">
        <f aca="true" t="shared" si="0" ref="E7:E38">(D$7/D7)*100</f>
        <v>100</v>
      </c>
      <c r="F7" s="52">
        <f aca="true" t="shared" si="1" ref="F7:F38">E7+F$3</f>
        <v>105</v>
      </c>
      <c r="G7" s="159">
        <f aca="true" t="shared" si="2" ref="G7:G38">D7-D$7</f>
        <v>0</v>
      </c>
    </row>
    <row r="8" spans="1:7" ht="12.75">
      <c r="A8" s="47">
        <v>2</v>
      </c>
      <c r="B8" s="54" t="s">
        <v>214</v>
      </c>
      <c r="C8" s="54" t="s">
        <v>36</v>
      </c>
      <c r="D8" s="75">
        <v>0.0019525462962962962</v>
      </c>
      <c r="E8" s="57">
        <f t="shared" si="0"/>
        <v>93.87670420865442</v>
      </c>
      <c r="F8" s="52">
        <f t="shared" si="1"/>
        <v>98.87670420865442</v>
      </c>
      <c r="G8" s="159">
        <f t="shared" si="2"/>
        <v>0.00011956018518518522</v>
      </c>
    </row>
    <row r="9" spans="1:7" ht="12.75">
      <c r="A9" s="47">
        <v>3</v>
      </c>
      <c r="B9" s="54" t="s">
        <v>157</v>
      </c>
      <c r="C9" s="54" t="s">
        <v>18</v>
      </c>
      <c r="D9" s="75">
        <v>0.001982523148148148</v>
      </c>
      <c r="E9" s="57">
        <f t="shared" si="0"/>
        <v>92.45723626598166</v>
      </c>
      <c r="F9" s="52">
        <f t="shared" si="1"/>
        <v>97.45723626598166</v>
      </c>
      <c r="G9" s="159">
        <f t="shared" si="2"/>
        <v>0.00014953703703703722</v>
      </c>
    </row>
    <row r="10" spans="1:7" ht="12.75">
      <c r="A10" s="47">
        <v>4</v>
      </c>
      <c r="B10" s="54" t="s">
        <v>225</v>
      </c>
      <c r="C10" s="54" t="s">
        <v>226</v>
      </c>
      <c r="D10" s="75">
        <v>0.0020011574074074077</v>
      </c>
      <c r="E10" s="57">
        <f t="shared" si="0"/>
        <v>91.59629843840368</v>
      </c>
      <c r="F10" s="52">
        <f t="shared" si="1"/>
        <v>96.59629843840368</v>
      </c>
      <c r="G10" s="160">
        <f t="shared" si="2"/>
        <v>0.0001681712962962967</v>
      </c>
    </row>
    <row r="11" spans="1:7" ht="12.75">
      <c r="A11" s="47">
        <v>5</v>
      </c>
      <c r="B11" s="54" t="s">
        <v>88</v>
      </c>
      <c r="C11" s="54" t="s">
        <v>18</v>
      </c>
      <c r="D11" s="75">
        <v>0.0020011574074074077</v>
      </c>
      <c r="E11" s="57">
        <f t="shared" si="0"/>
        <v>91.59629843840368</v>
      </c>
      <c r="F11" s="52">
        <f t="shared" si="1"/>
        <v>96.59629843840368</v>
      </c>
      <c r="G11" s="160">
        <f t="shared" si="2"/>
        <v>0.0001681712962962967</v>
      </c>
    </row>
    <row r="12" spans="1:7" ht="12.75">
      <c r="A12" s="47">
        <v>6</v>
      </c>
      <c r="B12" s="54" t="s">
        <v>19</v>
      </c>
      <c r="C12" s="54" t="s">
        <v>20</v>
      </c>
      <c r="D12" s="75">
        <v>0.002006712962962963</v>
      </c>
      <c r="E12" s="57">
        <f t="shared" si="0"/>
        <v>91.34271542277077</v>
      </c>
      <c r="F12" s="52">
        <f t="shared" si="1"/>
        <v>96.34271542277077</v>
      </c>
      <c r="G12" s="160">
        <f t="shared" si="2"/>
        <v>0.0001737268518518522</v>
      </c>
    </row>
    <row r="13" spans="1:7" ht="12.75">
      <c r="A13" s="47">
        <v>7</v>
      </c>
      <c r="B13" s="54" t="s">
        <v>35</v>
      </c>
      <c r="C13" s="54" t="s">
        <v>36</v>
      </c>
      <c r="D13" s="75">
        <v>0.0020715277777777776</v>
      </c>
      <c r="E13" s="57">
        <f t="shared" si="0"/>
        <v>88.48474689909487</v>
      </c>
      <c r="F13" s="52">
        <f t="shared" si="1"/>
        <v>93.48474689909487</v>
      </c>
      <c r="G13" s="160">
        <f t="shared" si="2"/>
        <v>0.00023854166666666663</v>
      </c>
    </row>
    <row r="14" spans="1:7" ht="12.75">
      <c r="A14" s="47">
        <v>8</v>
      </c>
      <c r="B14" s="54" t="s">
        <v>248</v>
      </c>
      <c r="C14" s="54" t="s">
        <v>34</v>
      </c>
      <c r="D14" s="75">
        <v>0.0021188657407407406</v>
      </c>
      <c r="E14" s="57">
        <f t="shared" si="0"/>
        <v>86.50789315562352</v>
      </c>
      <c r="F14" s="52">
        <f t="shared" si="1"/>
        <v>91.50789315562352</v>
      </c>
      <c r="G14" s="160">
        <f t="shared" si="2"/>
        <v>0.00028587962962962963</v>
      </c>
    </row>
    <row r="15" spans="1:7" ht="12.75">
      <c r="A15" s="47">
        <v>9</v>
      </c>
      <c r="B15" s="54" t="s">
        <v>352</v>
      </c>
      <c r="C15" s="54" t="s">
        <v>18</v>
      </c>
      <c r="D15" s="75">
        <v>0.0021460648148148146</v>
      </c>
      <c r="E15" s="57">
        <f t="shared" si="0"/>
        <v>85.41149822025672</v>
      </c>
      <c r="F15" s="52">
        <f t="shared" si="1"/>
        <v>90.41149822025672</v>
      </c>
      <c r="G15" s="160">
        <f t="shared" si="2"/>
        <v>0.00031307870370370365</v>
      </c>
    </row>
    <row r="16" spans="1:7" ht="12.75">
      <c r="A16" s="47">
        <v>10</v>
      </c>
      <c r="B16" s="54" t="s">
        <v>37</v>
      </c>
      <c r="C16" s="54" t="s">
        <v>38</v>
      </c>
      <c r="D16" s="75">
        <v>0.0021508101851851853</v>
      </c>
      <c r="E16" s="57">
        <f t="shared" si="0"/>
        <v>85.22305332831081</v>
      </c>
      <c r="F16" s="52">
        <f t="shared" si="1"/>
        <v>90.22305332831081</v>
      </c>
      <c r="G16" s="160">
        <f t="shared" si="2"/>
        <v>0.0003178240740740743</v>
      </c>
    </row>
    <row r="17" spans="1:7" ht="12.75">
      <c r="A17" s="47">
        <v>11</v>
      </c>
      <c r="B17" s="54" t="s">
        <v>48</v>
      </c>
      <c r="C17" s="54" t="s">
        <v>36</v>
      </c>
      <c r="D17" s="75">
        <v>0.0021590277777777775</v>
      </c>
      <c r="E17" s="57">
        <f t="shared" si="0"/>
        <v>84.89868124798971</v>
      </c>
      <c r="F17" s="52">
        <f t="shared" si="1"/>
        <v>89.89868124798971</v>
      </c>
      <c r="G17" s="160">
        <f t="shared" si="2"/>
        <v>0.00032604166666666654</v>
      </c>
    </row>
    <row r="18" spans="1:7" ht="12.75">
      <c r="A18" s="76">
        <v>12</v>
      </c>
      <c r="B18" s="61" t="s">
        <v>56</v>
      </c>
      <c r="C18" s="61" t="s">
        <v>57</v>
      </c>
      <c r="D18" s="79">
        <v>0.0021623842592592593</v>
      </c>
      <c r="E18" s="64">
        <f t="shared" si="0"/>
        <v>84.76690039072953</v>
      </c>
      <c r="F18" s="65">
        <f t="shared" si="1"/>
        <v>89.76690039072953</v>
      </c>
      <c r="G18" s="161">
        <f t="shared" si="2"/>
        <v>0.0003293981481481483</v>
      </c>
    </row>
    <row r="19" spans="1:7" ht="12.75">
      <c r="A19" s="47">
        <v>13</v>
      </c>
      <c r="B19" s="67" t="s">
        <v>90</v>
      </c>
      <c r="C19" s="67" t="s">
        <v>91</v>
      </c>
      <c r="D19" s="158">
        <v>0.0021631944444444446</v>
      </c>
      <c r="E19" s="51">
        <f t="shared" si="0"/>
        <v>84.73515248796146</v>
      </c>
      <c r="F19" s="52">
        <f t="shared" si="1"/>
        <v>89.73515248796146</v>
      </c>
      <c r="G19" s="159">
        <f t="shared" si="2"/>
        <v>0.0003302083333333336</v>
      </c>
    </row>
    <row r="20" spans="1:7" ht="12.75">
      <c r="A20" s="47">
        <v>14</v>
      </c>
      <c r="B20" s="69" t="s">
        <v>15</v>
      </c>
      <c r="C20" s="69" t="s">
        <v>16</v>
      </c>
      <c r="D20" s="75">
        <v>0.002166782407407407</v>
      </c>
      <c r="E20" s="57">
        <f t="shared" si="0"/>
        <v>84.59484001922975</v>
      </c>
      <c r="F20" s="52">
        <f t="shared" si="1"/>
        <v>89.59484001922975</v>
      </c>
      <c r="G20" s="160">
        <f t="shared" si="2"/>
        <v>0.00033379629629629623</v>
      </c>
    </row>
    <row r="21" spans="1:7" ht="12.75">
      <c r="A21" s="47">
        <v>15</v>
      </c>
      <c r="B21" s="69" t="s">
        <v>25</v>
      </c>
      <c r="C21" s="69" t="s">
        <v>26</v>
      </c>
      <c r="D21" s="75">
        <v>0.0021925925925925928</v>
      </c>
      <c r="E21" s="57">
        <f t="shared" si="0"/>
        <v>83.59902871621621</v>
      </c>
      <c r="F21" s="52">
        <f t="shared" si="1"/>
        <v>88.59902871621621</v>
      </c>
      <c r="G21" s="160">
        <f t="shared" si="2"/>
        <v>0.0003596064814814818</v>
      </c>
    </row>
    <row r="22" spans="1:7" ht="12.75">
      <c r="A22" s="47">
        <v>16</v>
      </c>
      <c r="B22" s="69" t="s">
        <v>358</v>
      </c>
      <c r="C22" s="69" t="s">
        <v>52</v>
      </c>
      <c r="D22" s="75">
        <v>0.002199189814814815</v>
      </c>
      <c r="E22" s="57">
        <f t="shared" si="0"/>
        <v>83.34824482921951</v>
      </c>
      <c r="F22" s="52">
        <f t="shared" si="1"/>
        <v>88.34824482921951</v>
      </c>
      <c r="G22" s="160">
        <f t="shared" si="2"/>
        <v>0.0003662037037037039</v>
      </c>
    </row>
    <row r="23" spans="1:7" ht="12.75">
      <c r="A23" s="47">
        <v>17</v>
      </c>
      <c r="B23" s="69" t="s">
        <v>352</v>
      </c>
      <c r="C23" s="69" t="s">
        <v>43</v>
      </c>
      <c r="D23" s="75">
        <v>0.0022050925925925923</v>
      </c>
      <c r="E23" s="57">
        <f t="shared" si="0"/>
        <v>83.12513121981945</v>
      </c>
      <c r="F23" s="52">
        <f t="shared" si="1"/>
        <v>88.12513121981945</v>
      </c>
      <c r="G23" s="160">
        <f t="shared" si="2"/>
        <v>0.0003721064814814813</v>
      </c>
    </row>
    <row r="24" spans="1:7" ht="12.75">
      <c r="A24" s="47">
        <v>18</v>
      </c>
      <c r="B24" s="71" t="s">
        <v>165</v>
      </c>
      <c r="C24" s="71" t="s">
        <v>166</v>
      </c>
      <c r="D24" s="75">
        <v>0.0022086805555555553</v>
      </c>
      <c r="E24" s="57">
        <f t="shared" si="0"/>
        <v>82.99009589687157</v>
      </c>
      <c r="F24" s="52">
        <f t="shared" si="1"/>
        <v>87.99009589687157</v>
      </c>
      <c r="G24" s="160">
        <f t="shared" si="2"/>
        <v>0.00037569444444444434</v>
      </c>
    </row>
    <row r="25" spans="1:7" ht="12.75">
      <c r="A25" s="47">
        <v>19</v>
      </c>
      <c r="B25" s="69" t="s">
        <v>258</v>
      </c>
      <c r="C25" s="69" t="s">
        <v>24</v>
      </c>
      <c r="D25" s="75">
        <v>0.002237615740740741</v>
      </c>
      <c r="E25" s="57">
        <f t="shared" si="0"/>
        <v>81.91692960223452</v>
      </c>
      <c r="F25" s="52">
        <f t="shared" si="1"/>
        <v>86.91692960223452</v>
      </c>
      <c r="G25" s="160">
        <f t="shared" si="2"/>
        <v>0.00040462962962963</v>
      </c>
    </row>
    <row r="26" spans="1:7" ht="12.75">
      <c r="A26" s="47">
        <v>20</v>
      </c>
      <c r="B26" s="71" t="s">
        <v>163</v>
      </c>
      <c r="C26" s="71" t="s">
        <v>164</v>
      </c>
      <c r="D26" s="75">
        <v>0.0022699074074074076</v>
      </c>
      <c r="E26" s="57">
        <f t="shared" si="0"/>
        <v>80.75158066489902</v>
      </c>
      <c r="F26" s="52">
        <f t="shared" si="1"/>
        <v>85.75158066489902</v>
      </c>
      <c r="G26" s="160">
        <f t="shared" si="2"/>
        <v>0.0004369212962962966</v>
      </c>
    </row>
    <row r="27" spans="1:7" ht="12.75">
      <c r="A27" s="47">
        <v>21</v>
      </c>
      <c r="B27" s="69" t="s">
        <v>71</v>
      </c>
      <c r="C27" s="69" t="s">
        <v>36</v>
      </c>
      <c r="D27" s="75">
        <v>0.002274652777777778</v>
      </c>
      <c r="E27" s="57">
        <f t="shared" si="0"/>
        <v>80.58311708136162</v>
      </c>
      <c r="F27" s="52">
        <f t="shared" si="1"/>
        <v>85.58311708136162</v>
      </c>
      <c r="G27" s="160">
        <f t="shared" si="2"/>
        <v>0.0004416666666666668</v>
      </c>
    </row>
    <row r="28" spans="1:7" ht="12.75">
      <c r="A28" s="47">
        <v>22</v>
      </c>
      <c r="B28" s="69" t="s">
        <v>263</v>
      </c>
      <c r="C28" s="69" t="s">
        <v>91</v>
      </c>
      <c r="D28" s="75">
        <v>0.002286342592592593</v>
      </c>
      <c r="E28" s="57">
        <f t="shared" si="0"/>
        <v>80.17110458641287</v>
      </c>
      <c r="F28" s="52">
        <f t="shared" si="1"/>
        <v>85.17110458641287</v>
      </c>
      <c r="G28" s="160">
        <f t="shared" si="2"/>
        <v>0.0004533564814814819</v>
      </c>
    </row>
    <row r="29" spans="1:7" ht="12.75">
      <c r="A29" s="47">
        <v>23</v>
      </c>
      <c r="B29" s="69" t="s">
        <v>89</v>
      </c>
      <c r="C29" s="69" t="s">
        <v>24</v>
      </c>
      <c r="D29" s="75">
        <v>0.00229375</v>
      </c>
      <c r="E29" s="57">
        <f t="shared" si="0"/>
        <v>79.91220102936722</v>
      </c>
      <c r="F29" s="52">
        <f t="shared" si="1"/>
        <v>84.91220102936722</v>
      </c>
      <c r="G29" s="160">
        <f t="shared" si="2"/>
        <v>0.00046076388888888925</v>
      </c>
    </row>
    <row r="30" spans="1:7" ht="12.75">
      <c r="A30" s="47">
        <v>24</v>
      </c>
      <c r="B30" s="69" t="s">
        <v>27</v>
      </c>
      <c r="C30" s="69" t="s">
        <v>28</v>
      </c>
      <c r="D30" s="75">
        <v>0.0023195601851851854</v>
      </c>
      <c r="E30" s="57">
        <f t="shared" si="0"/>
        <v>79.02300284416944</v>
      </c>
      <c r="F30" s="52">
        <f t="shared" si="1"/>
        <v>84.02300284416944</v>
      </c>
      <c r="G30" s="160">
        <f t="shared" si="2"/>
        <v>0.0004865740740740744</v>
      </c>
    </row>
    <row r="31" spans="1:7" ht="12.75">
      <c r="A31" s="47">
        <v>25</v>
      </c>
      <c r="B31" s="71" t="s">
        <v>267</v>
      </c>
      <c r="C31" s="71" t="s">
        <v>40</v>
      </c>
      <c r="D31" s="75">
        <v>0.0023399305555555556</v>
      </c>
      <c r="E31" s="57">
        <f t="shared" si="0"/>
        <v>78.33506454963643</v>
      </c>
      <c r="F31" s="52">
        <f t="shared" si="1"/>
        <v>83.33506454963643</v>
      </c>
      <c r="G31" s="160">
        <f t="shared" si="2"/>
        <v>0.0005069444444444446</v>
      </c>
    </row>
    <row r="32" spans="1:7" ht="12.75">
      <c r="A32" s="47">
        <v>26</v>
      </c>
      <c r="B32" s="71" t="s">
        <v>270</v>
      </c>
      <c r="C32" s="71" t="s">
        <v>271</v>
      </c>
      <c r="D32" s="75">
        <v>0.0023622685185185188</v>
      </c>
      <c r="E32" s="57">
        <f t="shared" si="0"/>
        <v>77.59431651151395</v>
      </c>
      <c r="F32" s="52">
        <f t="shared" si="1"/>
        <v>82.59431651151395</v>
      </c>
      <c r="G32" s="160">
        <f t="shared" si="2"/>
        <v>0.0005292824074074078</v>
      </c>
    </row>
    <row r="33" spans="1:7" ht="12.75">
      <c r="A33" s="47">
        <v>27</v>
      </c>
      <c r="B33" s="69" t="s">
        <v>72</v>
      </c>
      <c r="C33" s="69" t="s">
        <v>34</v>
      </c>
      <c r="D33" s="75">
        <v>0.002372685185185185</v>
      </c>
      <c r="E33" s="57">
        <f t="shared" si="0"/>
        <v>77.25365853658536</v>
      </c>
      <c r="F33" s="52">
        <f t="shared" si="1"/>
        <v>82.25365853658536</v>
      </c>
      <c r="G33" s="160">
        <f t="shared" si="2"/>
        <v>0.0005396990740740742</v>
      </c>
    </row>
    <row r="34" spans="1:7" ht="12.75">
      <c r="A34" s="47">
        <v>28</v>
      </c>
      <c r="B34" s="71" t="s">
        <v>46</v>
      </c>
      <c r="C34" s="71" t="s">
        <v>47</v>
      </c>
      <c r="D34" s="75">
        <v>0.002401273148148148</v>
      </c>
      <c r="E34" s="57">
        <f t="shared" si="0"/>
        <v>76.3339277967899</v>
      </c>
      <c r="F34" s="52">
        <f t="shared" si="1"/>
        <v>81.3339277967899</v>
      </c>
      <c r="G34" s="160">
        <f t="shared" si="2"/>
        <v>0.0005682870370370371</v>
      </c>
    </row>
    <row r="35" spans="1:7" ht="12.75">
      <c r="A35" s="47">
        <v>29</v>
      </c>
      <c r="B35" s="71" t="s">
        <v>39</v>
      </c>
      <c r="C35" s="71" t="s">
        <v>40</v>
      </c>
      <c r="D35" s="75">
        <v>0.0024115740740740742</v>
      </c>
      <c r="E35" s="57">
        <f t="shared" si="0"/>
        <v>76.00787099251295</v>
      </c>
      <c r="F35" s="52">
        <f t="shared" si="1"/>
        <v>81.00787099251295</v>
      </c>
      <c r="G35" s="160">
        <f t="shared" si="2"/>
        <v>0.0005785879629629633</v>
      </c>
    </row>
    <row r="36" spans="1:7" ht="12.75">
      <c r="A36" s="47">
        <v>30</v>
      </c>
      <c r="B36" s="71" t="s">
        <v>277</v>
      </c>
      <c r="C36" s="71" t="s">
        <v>278</v>
      </c>
      <c r="D36" s="75">
        <v>0.0024341435185185186</v>
      </c>
      <c r="E36" s="57">
        <f t="shared" si="0"/>
        <v>75.30312395986876</v>
      </c>
      <c r="F36" s="52">
        <f t="shared" si="1"/>
        <v>80.30312395986876</v>
      </c>
      <c r="G36" s="160">
        <f t="shared" si="2"/>
        <v>0.0006011574074074077</v>
      </c>
    </row>
    <row r="37" spans="1:7" ht="12.75">
      <c r="A37" s="47">
        <v>31</v>
      </c>
      <c r="B37" s="69" t="s">
        <v>48</v>
      </c>
      <c r="C37" s="69" t="s">
        <v>62</v>
      </c>
      <c r="D37" s="75">
        <v>0.002437037037037037</v>
      </c>
      <c r="E37" s="57">
        <f t="shared" si="0"/>
        <v>75.21371580547111</v>
      </c>
      <c r="F37" s="52">
        <f t="shared" si="1"/>
        <v>80.21371580547111</v>
      </c>
      <c r="G37" s="160">
        <f t="shared" si="2"/>
        <v>0.0006040509259259261</v>
      </c>
    </row>
    <row r="38" spans="1:7" ht="12.75">
      <c r="A38" s="47">
        <v>32</v>
      </c>
      <c r="B38" s="69" t="s">
        <v>31</v>
      </c>
      <c r="C38" s="69" t="s">
        <v>32</v>
      </c>
      <c r="D38" s="75">
        <v>0.002451041666666667</v>
      </c>
      <c r="E38" s="57">
        <f t="shared" si="0"/>
        <v>74.78396373423996</v>
      </c>
      <c r="F38" s="52">
        <f t="shared" si="1"/>
        <v>79.78396373423996</v>
      </c>
      <c r="G38" s="160">
        <f t="shared" si="2"/>
        <v>0.0006180555555555559</v>
      </c>
    </row>
    <row r="39" spans="1:7" ht="12.75">
      <c r="A39" s="47">
        <v>33</v>
      </c>
      <c r="B39" s="69" t="s">
        <v>65</v>
      </c>
      <c r="C39" s="69" t="s">
        <v>43</v>
      </c>
      <c r="D39" s="75">
        <v>0.0024682870370370366</v>
      </c>
      <c r="E39" s="57">
        <f aca="true" t="shared" si="3" ref="E39:E70">(D$7/D39)*100</f>
        <v>74.261464878552</v>
      </c>
      <c r="F39" s="52">
        <f aca="true" t="shared" si="4" ref="F39:F70">E39+F$3</f>
        <v>79.261464878552</v>
      </c>
      <c r="G39" s="160">
        <f aca="true" t="shared" si="5" ref="G39:G70">D39-D$7</f>
        <v>0.0006353009259259257</v>
      </c>
    </row>
    <row r="40" spans="1:7" ht="12.75">
      <c r="A40" s="47">
        <v>34</v>
      </c>
      <c r="B40" s="69" t="s">
        <v>53</v>
      </c>
      <c r="C40" s="69" t="s">
        <v>54</v>
      </c>
      <c r="D40" s="75">
        <v>0.0024967592592592593</v>
      </c>
      <c r="E40" s="57">
        <f t="shared" si="3"/>
        <v>73.41461153346931</v>
      </c>
      <c r="F40" s="52">
        <f t="shared" si="4"/>
        <v>78.41461153346931</v>
      </c>
      <c r="G40" s="160">
        <f t="shared" si="5"/>
        <v>0.0006637731481481484</v>
      </c>
    </row>
    <row r="41" spans="1:7" ht="12.75">
      <c r="A41" s="47">
        <v>35</v>
      </c>
      <c r="B41" s="69" t="s">
        <v>181</v>
      </c>
      <c r="C41" s="69" t="s">
        <v>20</v>
      </c>
      <c r="D41" s="75">
        <v>0.0025966435185185185</v>
      </c>
      <c r="E41" s="57">
        <f t="shared" si="3"/>
        <v>70.59059505237352</v>
      </c>
      <c r="F41" s="52">
        <f t="shared" si="4"/>
        <v>75.59059505237352</v>
      </c>
      <c r="G41" s="160">
        <f t="shared" si="5"/>
        <v>0.0007636574074074076</v>
      </c>
    </row>
    <row r="42" spans="1:7" ht="12.75">
      <c r="A42" s="47">
        <v>36</v>
      </c>
      <c r="B42" s="69" t="s">
        <v>80</v>
      </c>
      <c r="C42" s="69" t="s">
        <v>16</v>
      </c>
      <c r="D42" s="75">
        <v>0.0026335648148148147</v>
      </c>
      <c r="E42" s="57">
        <f t="shared" si="3"/>
        <v>69.60094928364244</v>
      </c>
      <c r="F42" s="52">
        <f t="shared" si="4"/>
        <v>74.60094928364244</v>
      </c>
      <c r="G42" s="160">
        <f t="shared" si="5"/>
        <v>0.0008005787037037037</v>
      </c>
    </row>
    <row r="43" spans="1:7" ht="12.75">
      <c r="A43" s="47">
        <v>37</v>
      </c>
      <c r="B43" s="69" t="s">
        <v>42</v>
      </c>
      <c r="C43" s="69" t="s">
        <v>43</v>
      </c>
      <c r="D43" s="75">
        <v>0.0026425925925925926</v>
      </c>
      <c r="E43" s="57">
        <f t="shared" si="3"/>
        <v>69.36317449194112</v>
      </c>
      <c r="F43" s="52">
        <f t="shared" si="4"/>
        <v>74.36317449194112</v>
      </c>
      <c r="G43" s="160">
        <f t="shared" si="5"/>
        <v>0.0008096064814814817</v>
      </c>
    </row>
    <row r="44" spans="1:7" ht="12.75">
      <c r="A44" s="47">
        <v>38</v>
      </c>
      <c r="B44" s="69" t="s">
        <v>60</v>
      </c>
      <c r="C44" s="69" t="s">
        <v>43</v>
      </c>
      <c r="D44" s="75">
        <v>0.0026591435185185186</v>
      </c>
      <c r="E44" s="57">
        <f t="shared" si="3"/>
        <v>68.93144722524482</v>
      </c>
      <c r="F44" s="52">
        <f t="shared" si="4"/>
        <v>73.93144722524482</v>
      </c>
      <c r="G44" s="160">
        <f t="shared" si="5"/>
        <v>0.0008261574074074076</v>
      </c>
    </row>
    <row r="45" spans="1:7" ht="12.75">
      <c r="A45" s="47">
        <v>39</v>
      </c>
      <c r="B45" s="69" t="s">
        <v>53</v>
      </c>
      <c r="C45" s="69" t="s">
        <v>406</v>
      </c>
      <c r="D45" s="75">
        <v>0.002661111111111111</v>
      </c>
      <c r="E45" s="57">
        <f t="shared" si="3"/>
        <v>68.88048016701461</v>
      </c>
      <c r="F45" s="52">
        <f t="shared" si="4"/>
        <v>73.88048016701461</v>
      </c>
      <c r="G45" s="160">
        <f t="shared" si="5"/>
        <v>0.0008281250000000001</v>
      </c>
    </row>
    <row r="46" spans="1:7" ht="12.75">
      <c r="A46" s="47">
        <v>40</v>
      </c>
      <c r="B46" s="69" t="s">
        <v>105</v>
      </c>
      <c r="C46" s="69" t="s">
        <v>137</v>
      </c>
      <c r="D46" s="75">
        <v>0.002661226851851852</v>
      </c>
      <c r="E46" s="57">
        <f t="shared" si="3"/>
        <v>68.87748445178966</v>
      </c>
      <c r="F46" s="52">
        <f t="shared" si="4"/>
        <v>73.87748445178966</v>
      </c>
      <c r="G46" s="160">
        <f t="shared" si="5"/>
        <v>0.0008282407407407412</v>
      </c>
    </row>
    <row r="47" spans="1:7" ht="12.75">
      <c r="A47" s="47">
        <v>41</v>
      </c>
      <c r="B47" s="69" t="s">
        <v>290</v>
      </c>
      <c r="C47" s="69" t="s">
        <v>91</v>
      </c>
      <c r="D47" s="75">
        <v>0.0027084490740740745</v>
      </c>
      <c r="E47" s="57">
        <f t="shared" si="3"/>
        <v>67.67659501730694</v>
      </c>
      <c r="F47" s="52">
        <f t="shared" si="4"/>
        <v>72.67659501730694</v>
      </c>
      <c r="G47" s="160">
        <f t="shared" si="5"/>
        <v>0.0008754629629629635</v>
      </c>
    </row>
    <row r="48" spans="1:7" ht="12.75">
      <c r="A48" s="47">
        <v>42</v>
      </c>
      <c r="B48" s="69" t="s">
        <v>41</v>
      </c>
      <c r="C48" s="69" t="s">
        <v>34</v>
      </c>
      <c r="D48" s="75">
        <v>0.002709375</v>
      </c>
      <c r="E48" s="57">
        <f t="shared" si="3"/>
        <v>67.65346661540433</v>
      </c>
      <c r="F48" s="52">
        <f t="shared" si="4"/>
        <v>72.65346661540433</v>
      </c>
      <c r="G48" s="160">
        <f t="shared" si="5"/>
        <v>0.000876388888888889</v>
      </c>
    </row>
    <row r="49" spans="1:7" ht="12.75">
      <c r="A49" s="47">
        <v>43</v>
      </c>
      <c r="B49" s="71" t="s">
        <v>143</v>
      </c>
      <c r="C49" s="71" t="s">
        <v>144</v>
      </c>
      <c r="D49" s="75">
        <v>0.0027172453703703703</v>
      </c>
      <c r="E49" s="57">
        <f t="shared" si="3"/>
        <v>67.45751160710482</v>
      </c>
      <c r="F49" s="52">
        <f t="shared" si="4"/>
        <v>72.45751160710482</v>
      </c>
      <c r="G49" s="160">
        <f t="shared" si="5"/>
        <v>0.0008842592592592593</v>
      </c>
    </row>
    <row r="50" spans="1:7" ht="12.75">
      <c r="A50" s="47">
        <v>44</v>
      </c>
      <c r="B50" s="69" t="s">
        <v>23</v>
      </c>
      <c r="C50" s="69" t="s">
        <v>24</v>
      </c>
      <c r="D50" s="75">
        <v>0.0027438657407407407</v>
      </c>
      <c r="E50" s="57">
        <f t="shared" si="3"/>
        <v>66.80305395031003</v>
      </c>
      <c r="F50" s="52">
        <f t="shared" si="4"/>
        <v>71.80305395031003</v>
      </c>
      <c r="G50" s="160">
        <f t="shared" si="5"/>
        <v>0.0009108796296296298</v>
      </c>
    </row>
    <row r="51" spans="1:7" ht="12.75">
      <c r="A51" s="47">
        <v>45</v>
      </c>
      <c r="B51" s="69" t="s">
        <v>353</v>
      </c>
      <c r="C51" s="69" t="s">
        <v>30</v>
      </c>
      <c r="D51" s="75">
        <v>0.0027449074074074073</v>
      </c>
      <c r="E51" s="57">
        <f t="shared" si="3"/>
        <v>66.77770281666385</v>
      </c>
      <c r="F51" s="52">
        <f t="shared" si="4"/>
        <v>71.77770281666385</v>
      </c>
      <c r="G51" s="160">
        <f t="shared" si="5"/>
        <v>0.0009119212962962963</v>
      </c>
    </row>
    <row r="52" spans="1:7" ht="12.75">
      <c r="A52" s="47">
        <v>46</v>
      </c>
      <c r="B52" s="69" t="s">
        <v>33</v>
      </c>
      <c r="C52" s="69" t="s">
        <v>34</v>
      </c>
      <c r="D52" s="75">
        <v>0.0027505787037037034</v>
      </c>
      <c r="E52" s="57">
        <f t="shared" si="3"/>
        <v>66.64001683147485</v>
      </c>
      <c r="F52" s="52">
        <f t="shared" si="4"/>
        <v>71.64001683147485</v>
      </c>
      <c r="G52" s="160">
        <f t="shared" si="5"/>
        <v>0.0009175925925925925</v>
      </c>
    </row>
    <row r="53" spans="1:7" ht="12.75">
      <c r="A53" s="47">
        <v>47</v>
      </c>
      <c r="B53" s="71" t="s">
        <v>132</v>
      </c>
      <c r="C53" s="71" t="s">
        <v>50</v>
      </c>
      <c r="D53" s="75">
        <v>0.0027605324074074073</v>
      </c>
      <c r="E53" s="57">
        <f t="shared" si="3"/>
        <v>66.39973166743532</v>
      </c>
      <c r="F53" s="52">
        <f t="shared" si="4"/>
        <v>71.39973166743532</v>
      </c>
      <c r="G53" s="160">
        <f t="shared" si="5"/>
        <v>0.0009275462962962963</v>
      </c>
    </row>
    <row r="54" spans="1:7" ht="12.75">
      <c r="A54" s="47">
        <v>48</v>
      </c>
      <c r="B54" s="71" t="s">
        <v>44</v>
      </c>
      <c r="C54" s="71" t="s">
        <v>385</v>
      </c>
      <c r="D54" s="75">
        <v>0.0027640046296296297</v>
      </c>
      <c r="E54" s="57">
        <f t="shared" si="3"/>
        <v>66.31631841212679</v>
      </c>
      <c r="F54" s="52">
        <f t="shared" si="4"/>
        <v>71.31631841212679</v>
      </c>
      <c r="G54" s="160">
        <f t="shared" si="5"/>
        <v>0.0009310185185185187</v>
      </c>
    </row>
    <row r="55" spans="1:7" ht="12.75">
      <c r="A55" s="47">
        <v>49</v>
      </c>
      <c r="B55" s="71" t="s">
        <v>63</v>
      </c>
      <c r="C55" s="71" t="s">
        <v>64</v>
      </c>
      <c r="D55" s="75">
        <v>0.002792592592592593</v>
      </c>
      <c r="E55" s="57">
        <f t="shared" si="3"/>
        <v>65.63743368700263</v>
      </c>
      <c r="F55" s="52">
        <f t="shared" si="4"/>
        <v>70.63743368700263</v>
      </c>
      <c r="G55" s="160">
        <f t="shared" si="5"/>
        <v>0.0009596064814814821</v>
      </c>
    </row>
    <row r="56" spans="1:7" ht="12.75">
      <c r="A56" s="47">
        <v>50</v>
      </c>
      <c r="B56" s="71" t="s">
        <v>58</v>
      </c>
      <c r="C56" s="71" t="s">
        <v>386</v>
      </c>
      <c r="D56" s="75">
        <v>0.002825115740740741</v>
      </c>
      <c r="E56" s="57">
        <f t="shared" si="3"/>
        <v>64.88180589126961</v>
      </c>
      <c r="F56" s="52">
        <f t="shared" si="4"/>
        <v>69.88180589126961</v>
      </c>
      <c r="G56" s="160">
        <f t="shared" si="5"/>
        <v>0.00099212962962963</v>
      </c>
    </row>
    <row r="57" spans="1:7" ht="12.75">
      <c r="A57" s="47">
        <v>51</v>
      </c>
      <c r="B57" s="71" t="s">
        <v>49</v>
      </c>
      <c r="C57" s="71" t="s">
        <v>50</v>
      </c>
      <c r="D57" s="75">
        <v>0.002851736111111111</v>
      </c>
      <c r="E57" s="57">
        <f t="shared" si="3"/>
        <v>64.27614757092415</v>
      </c>
      <c r="F57" s="52">
        <f t="shared" si="4"/>
        <v>69.27614757092415</v>
      </c>
      <c r="G57" s="160">
        <f t="shared" si="5"/>
        <v>0.00101875</v>
      </c>
    </row>
    <row r="58" spans="1:7" ht="12.75">
      <c r="A58" s="47">
        <v>52</v>
      </c>
      <c r="B58" s="69" t="s">
        <v>21</v>
      </c>
      <c r="C58" s="69" t="s">
        <v>36</v>
      </c>
      <c r="D58" s="75">
        <v>0.002869097222222222</v>
      </c>
      <c r="E58" s="57">
        <f t="shared" si="3"/>
        <v>63.88720803582234</v>
      </c>
      <c r="F58" s="52">
        <f t="shared" si="4"/>
        <v>68.88720803582234</v>
      </c>
      <c r="G58" s="160">
        <f t="shared" si="5"/>
        <v>0.0010361111111111111</v>
      </c>
    </row>
    <row r="59" spans="1:7" ht="12.75">
      <c r="A59" s="47">
        <v>53</v>
      </c>
      <c r="B59" s="69" t="s">
        <v>85</v>
      </c>
      <c r="C59" s="69" t="s">
        <v>24</v>
      </c>
      <c r="D59" s="75">
        <v>0.0028710648148148146</v>
      </c>
      <c r="E59" s="57">
        <f t="shared" si="3"/>
        <v>63.843424977827944</v>
      </c>
      <c r="F59" s="52">
        <f t="shared" si="4"/>
        <v>68.84342497782794</v>
      </c>
      <c r="G59" s="160">
        <f t="shared" si="5"/>
        <v>0.0010380787037037036</v>
      </c>
    </row>
    <row r="60" spans="1:7" ht="12.75">
      <c r="A60" s="47">
        <v>54</v>
      </c>
      <c r="B60" s="71" t="s">
        <v>63</v>
      </c>
      <c r="C60" s="71" t="s">
        <v>106</v>
      </c>
      <c r="D60" s="75">
        <v>0.002892361111111111</v>
      </c>
      <c r="E60" s="57">
        <f t="shared" si="3"/>
        <v>63.37334933973588</v>
      </c>
      <c r="F60" s="52">
        <f t="shared" si="4"/>
        <v>68.37334933973588</v>
      </c>
      <c r="G60" s="160">
        <f t="shared" si="5"/>
        <v>0.0010593750000000002</v>
      </c>
    </row>
    <row r="61" spans="1:7" ht="12.75">
      <c r="A61" s="47">
        <v>55</v>
      </c>
      <c r="B61" s="69" t="s">
        <v>407</v>
      </c>
      <c r="C61" s="69" t="s">
        <v>137</v>
      </c>
      <c r="D61" s="75">
        <v>0.002901041666666667</v>
      </c>
      <c r="E61" s="57">
        <f t="shared" si="3"/>
        <v>63.18372232196289</v>
      </c>
      <c r="F61" s="52">
        <f t="shared" si="4"/>
        <v>68.18372232196289</v>
      </c>
      <c r="G61" s="160">
        <f t="shared" si="5"/>
        <v>0.0010680555555555558</v>
      </c>
    </row>
    <row r="62" spans="1:7" ht="12.75">
      <c r="A62" s="47">
        <v>56</v>
      </c>
      <c r="B62" s="69" t="s">
        <v>92</v>
      </c>
      <c r="C62" s="69" t="s">
        <v>93</v>
      </c>
      <c r="D62" s="75">
        <v>0.0029040509259259262</v>
      </c>
      <c r="E62" s="57">
        <f t="shared" si="3"/>
        <v>63.11824957155952</v>
      </c>
      <c r="F62" s="52">
        <f t="shared" si="4"/>
        <v>68.11824957155952</v>
      </c>
      <c r="G62" s="160">
        <f t="shared" si="5"/>
        <v>0.0010710648148148153</v>
      </c>
    </row>
    <row r="63" spans="1:7" ht="12.75">
      <c r="A63" s="47">
        <v>57</v>
      </c>
      <c r="B63" s="71" t="s">
        <v>86</v>
      </c>
      <c r="C63" s="71" t="s">
        <v>87</v>
      </c>
      <c r="D63" s="75">
        <v>0.0029412037037037033</v>
      </c>
      <c r="E63" s="57">
        <f t="shared" si="3"/>
        <v>62.32095073193767</v>
      </c>
      <c r="F63" s="52">
        <f t="shared" si="4"/>
        <v>67.32095073193767</v>
      </c>
      <c r="G63" s="160">
        <f t="shared" si="5"/>
        <v>0.0011082175925925923</v>
      </c>
    </row>
    <row r="64" spans="1:7" ht="12.75">
      <c r="A64" s="47">
        <v>58</v>
      </c>
      <c r="B64" s="71" t="s">
        <v>68</v>
      </c>
      <c r="C64" s="71" t="s">
        <v>69</v>
      </c>
      <c r="D64" s="75">
        <v>0.0029817129629629634</v>
      </c>
      <c r="E64" s="57">
        <f t="shared" si="3"/>
        <v>61.474264420464245</v>
      </c>
      <c r="F64" s="52">
        <f t="shared" si="4"/>
        <v>66.47426442046424</v>
      </c>
      <c r="G64" s="160">
        <f t="shared" si="5"/>
        <v>0.0011487268518518524</v>
      </c>
    </row>
    <row r="65" spans="1:7" ht="12.75">
      <c r="A65" s="47">
        <v>59</v>
      </c>
      <c r="B65" s="69" t="s">
        <v>76</v>
      </c>
      <c r="C65" s="69" t="s">
        <v>77</v>
      </c>
      <c r="D65" s="75">
        <v>0.0029876157407407403</v>
      </c>
      <c r="E65" s="57">
        <f t="shared" si="3"/>
        <v>61.35280672529346</v>
      </c>
      <c r="F65" s="52">
        <f t="shared" si="4"/>
        <v>66.35280672529346</v>
      </c>
      <c r="G65" s="160">
        <f t="shared" si="5"/>
        <v>0.0011546296296296294</v>
      </c>
    </row>
    <row r="66" spans="1:7" ht="12.75">
      <c r="A66" s="47">
        <v>60</v>
      </c>
      <c r="B66" s="69" t="s">
        <v>25</v>
      </c>
      <c r="C66" s="69" t="s">
        <v>98</v>
      </c>
      <c r="D66" s="75">
        <v>0.003027199074074074</v>
      </c>
      <c r="E66" s="57">
        <f t="shared" si="3"/>
        <v>60.55056394570827</v>
      </c>
      <c r="F66" s="52">
        <f t="shared" si="4"/>
        <v>65.55056394570826</v>
      </c>
      <c r="G66" s="160">
        <f t="shared" si="5"/>
        <v>0.0011942129629629631</v>
      </c>
    </row>
    <row r="67" spans="1:7" ht="12.75">
      <c r="A67" s="47">
        <v>61</v>
      </c>
      <c r="B67" s="71" t="s">
        <v>140</v>
      </c>
      <c r="C67" s="71" t="s">
        <v>87</v>
      </c>
      <c r="D67" s="75">
        <v>0.0030721064814814816</v>
      </c>
      <c r="E67" s="57">
        <f t="shared" si="3"/>
        <v>59.6654485174999</v>
      </c>
      <c r="F67" s="52">
        <f t="shared" si="4"/>
        <v>64.6654485174999</v>
      </c>
      <c r="G67" s="160">
        <f t="shared" si="5"/>
        <v>0.0012391203703703707</v>
      </c>
    </row>
    <row r="68" spans="1:7" ht="12.75">
      <c r="A68" s="47">
        <v>62</v>
      </c>
      <c r="B68" s="69" t="s">
        <v>23</v>
      </c>
      <c r="C68" s="69" t="s">
        <v>371</v>
      </c>
      <c r="D68" s="75">
        <v>0.0030747685185185188</v>
      </c>
      <c r="E68" s="57">
        <f t="shared" si="3"/>
        <v>59.61379206504554</v>
      </c>
      <c r="F68" s="52">
        <f t="shared" si="4"/>
        <v>64.61379206504554</v>
      </c>
      <c r="G68" s="160">
        <f t="shared" si="5"/>
        <v>0.0012417824074074078</v>
      </c>
    </row>
    <row r="69" spans="1:7" ht="12.75">
      <c r="A69" s="47">
        <v>63</v>
      </c>
      <c r="B69" s="69" t="s">
        <v>70</v>
      </c>
      <c r="C69" s="69" t="s">
        <v>43</v>
      </c>
      <c r="D69" s="75">
        <v>0.0030774305555555555</v>
      </c>
      <c r="E69" s="57">
        <f t="shared" si="3"/>
        <v>59.56222498025498</v>
      </c>
      <c r="F69" s="52">
        <f t="shared" si="4"/>
        <v>64.56222498025498</v>
      </c>
      <c r="G69" s="160">
        <f t="shared" si="5"/>
        <v>0.0012444444444444445</v>
      </c>
    </row>
    <row r="70" spans="1:7" ht="12.75">
      <c r="A70" s="47">
        <v>64</v>
      </c>
      <c r="B70" s="69" t="s">
        <v>94</v>
      </c>
      <c r="C70" s="69" t="s">
        <v>36</v>
      </c>
      <c r="D70" s="75">
        <v>0.003083564814814815</v>
      </c>
      <c r="E70" s="57">
        <f t="shared" si="3"/>
        <v>59.44373545529614</v>
      </c>
      <c r="F70" s="52">
        <f t="shared" si="4"/>
        <v>64.44373545529615</v>
      </c>
      <c r="G70" s="160">
        <f t="shared" si="5"/>
        <v>0.001250578703703704</v>
      </c>
    </row>
    <row r="71" spans="1:7" ht="12.75">
      <c r="A71" s="47">
        <v>65</v>
      </c>
      <c r="B71" s="69" t="s">
        <v>73</v>
      </c>
      <c r="C71" s="69" t="s">
        <v>74</v>
      </c>
      <c r="D71" s="75">
        <v>0.0031118055555555556</v>
      </c>
      <c r="E71" s="57">
        <f aca="true" t="shared" si="6" ref="E71:E91">(D$7/D71)*100</f>
        <v>58.90426244141932</v>
      </c>
      <c r="F71" s="52">
        <f aca="true" t="shared" si="7" ref="F71:F91">E71+F$3</f>
        <v>63.90426244141932</v>
      </c>
      <c r="G71" s="160">
        <f aca="true" t="shared" si="8" ref="G71:G91">D71-D$7</f>
        <v>0.0012788194444444446</v>
      </c>
    </row>
    <row r="72" spans="1:7" ht="12.75">
      <c r="A72" s="47">
        <v>66</v>
      </c>
      <c r="B72" s="69" t="s">
        <v>27</v>
      </c>
      <c r="C72" s="69" t="s">
        <v>24</v>
      </c>
      <c r="D72" s="75">
        <v>0.003121527777777778</v>
      </c>
      <c r="E72" s="57">
        <f t="shared" si="6"/>
        <v>58.72080088987764</v>
      </c>
      <c r="F72" s="52">
        <f t="shared" si="7"/>
        <v>63.72080088987764</v>
      </c>
      <c r="G72" s="160">
        <f t="shared" si="8"/>
        <v>0.0012885416666666672</v>
      </c>
    </row>
    <row r="73" spans="1:7" ht="12.75">
      <c r="A73" s="47">
        <v>67</v>
      </c>
      <c r="B73" s="69" t="s">
        <v>23</v>
      </c>
      <c r="C73" s="69" t="s">
        <v>55</v>
      </c>
      <c r="D73" s="75">
        <v>0.0031218749999999997</v>
      </c>
      <c r="E73" s="57">
        <f t="shared" si="6"/>
        <v>58.71426982538094</v>
      </c>
      <c r="F73" s="52">
        <f t="shared" si="7"/>
        <v>63.71426982538094</v>
      </c>
      <c r="G73" s="160">
        <f t="shared" si="8"/>
        <v>0.0012888888888888887</v>
      </c>
    </row>
    <row r="74" spans="1:7" ht="12.75">
      <c r="A74" s="47">
        <v>68</v>
      </c>
      <c r="B74" s="69" t="s">
        <v>305</v>
      </c>
      <c r="C74" s="69" t="s">
        <v>299</v>
      </c>
      <c r="D74" s="75">
        <v>0.0031222222222222224</v>
      </c>
      <c r="E74" s="57">
        <f t="shared" si="6"/>
        <v>58.70774021352312</v>
      </c>
      <c r="F74" s="52">
        <f t="shared" si="7"/>
        <v>63.70774021352312</v>
      </c>
      <c r="G74" s="160">
        <f t="shared" si="8"/>
        <v>0.0012892361111111114</v>
      </c>
    </row>
    <row r="75" spans="1:7" ht="12.75">
      <c r="A75" s="47">
        <v>69</v>
      </c>
      <c r="B75" s="69" t="s">
        <v>104</v>
      </c>
      <c r="C75" s="69" t="s">
        <v>62</v>
      </c>
      <c r="D75" s="75">
        <v>0.003154513888888889</v>
      </c>
      <c r="E75" s="57">
        <f t="shared" si="6"/>
        <v>58.10676940011007</v>
      </c>
      <c r="F75" s="52">
        <f t="shared" si="7"/>
        <v>63.10676940011007</v>
      </c>
      <c r="G75" s="160">
        <f t="shared" si="8"/>
        <v>0.001321527777777778</v>
      </c>
    </row>
    <row r="76" spans="1:7" ht="12.75">
      <c r="A76" s="47">
        <v>70</v>
      </c>
      <c r="B76" s="71" t="s">
        <v>100</v>
      </c>
      <c r="C76" s="71" t="s">
        <v>101</v>
      </c>
      <c r="D76" s="75">
        <v>0.0031645833333333335</v>
      </c>
      <c r="E76" s="57">
        <f t="shared" si="6"/>
        <v>57.92187842879086</v>
      </c>
      <c r="F76" s="52">
        <f t="shared" si="7"/>
        <v>62.92187842879086</v>
      </c>
      <c r="G76" s="160">
        <f t="shared" si="8"/>
        <v>0.0013315972222222225</v>
      </c>
    </row>
    <row r="77" spans="1:7" ht="12.75">
      <c r="A77" s="47">
        <v>71</v>
      </c>
      <c r="B77" s="71" t="s">
        <v>102</v>
      </c>
      <c r="C77" s="71" t="s">
        <v>103</v>
      </c>
      <c r="D77" s="75">
        <v>0.0031959490740740746</v>
      </c>
      <c r="E77" s="57">
        <f t="shared" si="6"/>
        <v>57.35342049034874</v>
      </c>
      <c r="F77" s="52">
        <f t="shared" si="7"/>
        <v>62.35342049034874</v>
      </c>
      <c r="G77" s="160">
        <f t="shared" si="8"/>
        <v>0.0013629629629629636</v>
      </c>
    </row>
    <row r="78" spans="1:7" ht="12.75">
      <c r="A78" s="47">
        <v>72</v>
      </c>
      <c r="B78" s="69" t="s">
        <v>31</v>
      </c>
      <c r="C78" s="69" t="s">
        <v>125</v>
      </c>
      <c r="D78" s="75">
        <v>0.0031989583333333336</v>
      </c>
      <c r="E78" s="57">
        <f t="shared" si="6"/>
        <v>57.299468142841626</v>
      </c>
      <c r="F78" s="52">
        <f t="shared" si="7"/>
        <v>62.299468142841626</v>
      </c>
      <c r="G78" s="160">
        <f t="shared" si="8"/>
        <v>0.0013659722222222226</v>
      </c>
    </row>
    <row r="79" spans="1:7" ht="12.75">
      <c r="A79" s="47">
        <v>73</v>
      </c>
      <c r="B79" s="69" t="s">
        <v>80</v>
      </c>
      <c r="C79" s="69" t="s">
        <v>24</v>
      </c>
      <c r="D79" s="75">
        <v>0.0033756944444444446</v>
      </c>
      <c r="E79" s="57">
        <f t="shared" si="6"/>
        <v>54.29952684632791</v>
      </c>
      <c r="F79" s="52">
        <f t="shared" si="7"/>
        <v>59.29952684632791</v>
      </c>
      <c r="G79" s="160">
        <f t="shared" si="8"/>
        <v>0.0015427083333333336</v>
      </c>
    </row>
    <row r="80" spans="1:7" ht="12.75">
      <c r="A80" s="47">
        <v>74</v>
      </c>
      <c r="B80" s="71" t="s">
        <v>75</v>
      </c>
      <c r="C80" s="71" t="s">
        <v>40</v>
      </c>
      <c r="D80" s="75">
        <v>0.003412268518518519</v>
      </c>
      <c r="E80" s="57">
        <f t="shared" si="6"/>
        <v>53.71752255613593</v>
      </c>
      <c r="F80" s="52">
        <f t="shared" si="7"/>
        <v>58.71752255613593</v>
      </c>
      <c r="G80" s="160">
        <f t="shared" si="8"/>
        <v>0.001579282407407408</v>
      </c>
    </row>
    <row r="81" spans="1:7" ht="12.75">
      <c r="A81" s="47">
        <v>75</v>
      </c>
      <c r="B81" s="71" t="s">
        <v>66</v>
      </c>
      <c r="C81" s="71" t="s">
        <v>67</v>
      </c>
      <c r="D81" s="75">
        <v>0.0034537037037037036</v>
      </c>
      <c r="E81" s="57">
        <f t="shared" si="6"/>
        <v>53.07305630026809</v>
      </c>
      <c r="F81" s="52">
        <f t="shared" si="7"/>
        <v>58.07305630026809</v>
      </c>
      <c r="G81" s="160">
        <f t="shared" si="8"/>
        <v>0.0016207175925925927</v>
      </c>
    </row>
    <row r="82" spans="1:7" ht="12.75">
      <c r="A82" s="47">
        <v>76</v>
      </c>
      <c r="B82" s="69" t="s">
        <v>114</v>
      </c>
      <c r="C82" s="69" t="s">
        <v>43</v>
      </c>
      <c r="D82" s="75">
        <v>0.0034939814814814816</v>
      </c>
      <c r="E82" s="57">
        <f t="shared" si="6"/>
        <v>52.46124287796475</v>
      </c>
      <c r="F82" s="52">
        <f t="shared" si="7"/>
        <v>57.46124287796475</v>
      </c>
      <c r="G82" s="160">
        <f t="shared" si="8"/>
        <v>0.0016609953703703706</v>
      </c>
    </row>
    <row r="83" spans="1:7" ht="12.75">
      <c r="A83" s="47">
        <v>77</v>
      </c>
      <c r="B83" s="71" t="s">
        <v>132</v>
      </c>
      <c r="C83" s="71" t="s">
        <v>40</v>
      </c>
      <c r="D83" s="75">
        <v>0.0035116898148148147</v>
      </c>
      <c r="E83" s="57">
        <f t="shared" si="6"/>
        <v>52.1966975379849</v>
      </c>
      <c r="F83" s="52">
        <f t="shared" si="7"/>
        <v>57.1966975379849</v>
      </c>
      <c r="G83" s="160">
        <f t="shared" si="8"/>
        <v>0.0016787037037037037</v>
      </c>
    </row>
    <row r="84" spans="1:7" ht="12.75">
      <c r="A84" s="47">
        <v>78</v>
      </c>
      <c r="B84" s="71" t="s">
        <v>126</v>
      </c>
      <c r="C84" s="71" t="s">
        <v>127</v>
      </c>
      <c r="D84" s="75">
        <v>0.003839930555555555</v>
      </c>
      <c r="E84" s="57">
        <f t="shared" si="6"/>
        <v>47.73487657111855</v>
      </c>
      <c r="F84" s="52">
        <f t="shared" si="7"/>
        <v>52.73487657111855</v>
      </c>
      <c r="G84" s="160">
        <f t="shared" si="8"/>
        <v>0.002006944444444444</v>
      </c>
    </row>
    <row r="85" spans="1:7" ht="12.75">
      <c r="A85" s="47">
        <v>79</v>
      </c>
      <c r="B85" s="69" t="s">
        <v>53</v>
      </c>
      <c r="C85" s="69" t="s">
        <v>199</v>
      </c>
      <c r="D85" s="75">
        <v>0.0042153935185185185</v>
      </c>
      <c r="E85" s="57">
        <f t="shared" si="6"/>
        <v>43.48315532247879</v>
      </c>
      <c r="F85" s="52">
        <f t="shared" si="7"/>
        <v>48.48315532247879</v>
      </c>
      <c r="G85" s="160">
        <f t="shared" si="8"/>
        <v>0.0023824074074074077</v>
      </c>
    </row>
    <row r="86" spans="1:7" ht="12.75">
      <c r="A86" s="47">
        <v>80</v>
      </c>
      <c r="B86" s="71" t="s">
        <v>133</v>
      </c>
      <c r="C86" s="71" t="s">
        <v>134</v>
      </c>
      <c r="D86" s="75">
        <v>0.004253240740740741</v>
      </c>
      <c r="E86" s="57">
        <f t="shared" si="6"/>
        <v>43.09622292369652</v>
      </c>
      <c r="F86" s="52">
        <f t="shared" si="7"/>
        <v>48.09622292369652</v>
      </c>
      <c r="G86" s="160">
        <f t="shared" si="8"/>
        <v>0.00242025462962963</v>
      </c>
    </row>
    <row r="87" spans="1:7" ht="12.75">
      <c r="A87" s="47">
        <v>81</v>
      </c>
      <c r="B87" s="71" t="s">
        <v>326</v>
      </c>
      <c r="C87" s="71" t="s">
        <v>134</v>
      </c>
      <c r="D87" s="75">
        <v>0.0042662037037037035</v>
      </c>
      <c r="E87" s="57">
        <f t="shared" si="6"/>
        <v>42.96527400976669</v>
      </c>
      <c r="F87" s="52">
        <f t="shared" si="7"/>
        <v>47.96527400976669</v>
      </c>
      <c r="G87" s="160">
        <f t="shared" si="8"/>
        <v>0.0024332175925925927</v>
      </c>
    </row>
    <row r="88" spans="1:7" ht="12.75">
      <c r="A88" s="47">
        <v>82</v>
      </c>
      <c r="B88" s="71" t="s">
        <v>326</v>
      </c>
      <c r="C88" s="71" t="s">
        <v>87</v>
      </c>
      <c r="D88" s="75">
        <v>0.0042667824074074075</v>
      </c>
      <c r="E88" s="57">
        <f t="shared" si="6"/>
        <v>42.95944662959446</v>
      </c>
      <c r="F88" s="52">
        <f t="shared" si="7"/>
        <v>47.95944662959446</v>
      </c>
      <c r="G88" s="160">
        <f t="shared" si="8"/>
        <v>0.0024337962962962967</v>
      </c>
    </row>
    <row r="89" spans="1:7" ht="12.75">
      <c r="A89" s="47">
        <v>83</v>
      </c>
      <c r="B89" s="71" t="s">
        <v>328</v>
      </c>
      <c r="C89" s="71" t="s">
        <v>87</v>
      </c>
      <c r="D89" s="75">
        <v>0.004591435185185185</v>
      </c>
      <c r="E89" s="57">
        <f t="shared" si="6"/>
        <v>39.921855306276775</v>
      </c>
      <c r="F89" s="52">
        <f t="shared" si="7"/>
        <v>44.921855306276775</v>
      </c>
      <c r="G89" s="160">
        <f t="shared" si="8"/>
        <v>0.0027584490740740746</v>
      </c>
    </row>
    <row r="90" spans="1:7" ht="12.75">
      <c r="A90" s="47">
        <v>84</v>
      </c>
      <c r="B90" s="71" t="s">
        <v>328</v>
      </c>
      <c r="C90" s="71" t="s">
        <v>330</v>
      </c>
      <c r="D90" s="75">
        <v>0.0051922453703703705</v>
      </c>
      <c r="E90" s="57">
        <f t="shared" si="6"/>
        <v>35.3023784579033</v>
      </c>
      <c r="F90" s="52">
        <f t="shared" si="7"/>
        <v>40.3023784579033</v>
      </c>
      <c r="G90" s="160">
        <f t="shared" si="8"/>
        <v>0.0033592592592592598</v>
      </c>
    </row>
    <row r="91" spans="1:7" ht="12.75">
      <c r="A91" s="76">
        <v>85</v>
      </c>
      <c r="B91" s="162" t="s">
        <v>328</v>
      </c>
      <c r="C91" s="162" t="s">
        <v>103</v>
      </c>
      <c r="D91" s="79">
        <v>0.006976851851851852</v>
      </c>
      <c r="E91" s="64">
        <f t="shared" si="6"/>
        <v>26.272395487723955</v>
      </c>
      <c r="F91" s="163">
        <f t="shared" si="7"/>
        <v>31.272395487723955</v>
      </c>
      <c r="G91" s="161">
        <f t="shared" si="8"/>
        <v>0.005143865740740741</v>
      </c>
    </row>
    <row r="92" spans="2:4" ht="12.75">
      <c r="B92" s="126"/>
      <c r="C92" s="126"/>
      <c r="D92" s="164"/>
    </row>
    <row r="93" spans="2:4" ht="12.75">
      <c r="B93" s="126"/>
      <c r="C93" s="126"/>
      <c r="D93" s="164"/>
    </row>
    <row r="94" spans="2:4" ht="12.75">
      <c r="B94" s="126"/>
      <c r="C94" s="126"/>
      <c r="D94" s="164"/>
    </row>
    <row r="95" spans="2:4" ht="12.75">
      <c r="B95" s="126"/>
      <c r="C95" s="126"/>
      <c r="D95" s="164"/>
    </row>
    <row r="96" spans="2:4" ht="12.75">
      <c r="B96" s="126"/>
      <c r="C96" s="126"/>
      <c r="D96" s="164"/>
    </row>
    <row r="97" spans="2:4" ht="12.75">
      <c r="B97" s="126"/>
      <c r="C97" s="126"/>
      <c r="D97" s="164"/>
    </row>
    <row r="98" spans="2:4" ht="12.75">
      <c r="B98" s="126"/>
      <c r="C98" s="126"/>
      <c r="D98" s="164"/>
    </row>
    <row r="99" spans="2:4" ht="12.75">
      <c r="B99" s="126"/>
      <c r="C99" s="126"/>
      <c r="D99" s="164"/>
    </row>
    <row r="100" spans="2:4" ht="12.75">
      <c r="B100" s="126"/>
      <c r="C100" s="126"/>
      <c r="D100" s="164"/>
    </row>
    <row r="101" spans="2:4" ht="12.75">
      <c r="B101" s="126"/>
      <c r="C101" s="126"/>
      <c r="D101" s="164"/>
    </row>
    <row r="102" spans="2:4" ht="12.75">
      <c r="B102" s="126"/>
      <c r="C102" s="126"/>
      <c r="D102" s="164"/>
    </row>
    <row r="103" spans="2:4" ht="12.75">
      <c r="B103" s="126"/>
      <c r="C103" s="126"/>
      <c r="D103" s="164"/>
    </row>
    <row r="104" spans="2:4" ht="12.75">
      <c r="B104" s="126"/>
      <c r="C104" s="126"/>
      <c r="D104" s="164"/>
    </row>
    <row r="105" spans="2:4" ht="12.75">
      <c r="B105" s="126"/>
      <c r="C105" s="126"/>
      <c r="D105" s="164"/>
    </row>
    <row r="106" spans="2:4" ht="12.75">
      <c r="B106" s="126"/>
      <c r="C106" s="126"/>
      <c r="D106" s="164"/>
    </row>
    <row r="107" spans="2:4" ht="12.75">
      <c r="B107" s="126"/>
      <c r="C107" s="126"/>
      <c r="D107" s="164"/>
    </row>
    <row r="108" spans="2:4" ht="12.75">
      <c r="B108" s="126"/>
      <c r="C108" s="126"/>
      <c r="D108" s="164"/>
    </row>
    <row r="109" spans="2:4" ht="12.75">
      <c r="B109" s="126"/>
      <c r="C109" s="126"/>
      <c r="D109" s="164"/>
    </row>
    <row r="110" spans="2:4" ht="12.75">
      <c r="B110" s="126"/>
      <c r="C110" s="126"/>
      <c r="D110" s="164"/>
    </row>
    <row r="111" spans="2:4" ht="12.75">
      <c r="B111" s="126"/>
      <c r="C111" s="126"/>
      <c r="D111" s="164"/>
    </row>
    <row r="112" spans="2:4" ht="12.75">
      <c r="B112" s="126"/>
      <c r="C112" s="126"/>
      <c r="D112" s="164"/>
    </row>
    <row r="113" spans="2:4" ht="12.75">
      <c r="B113" s="126"/>
      <c r="C113" s="126"/>
      <c r="D113" s="164"/>
    </row>
    <row r="114" spans="2:4" ht="12.75">
      <c r="B114" s="126"/>
      <c r="C114" s="126"/>
      <c r="D114" s="164"/>
    </row>
    <row r="115" spans="2:4" ht="12.75">
      <c r="B115" s="126"/>
      <c r="C115" s="126"/>
      <c r="D115" s="164"/>
    </row>
    <row r="116" spans="2:4" ht="12.75">
      <c r="B116" s="126"/>
      <c r="C116" s="126"/>
      <c r="D116" s="164"/>
    </row>
    <row r="117" spans="2:4" ht="12.75">
      <c r="B117" s="126"/>
      <c r="C117" s="126"/>
      <c r="D117" s="164"/>
    </row>
    <row r="118" spans="2:4" ht="12.75">
      <c r="B118" s="126"/>
      <c r="C118" s="126"/>
      <c r="D118" s="164"/>
    </row>
    <row r="119" spans="2:4" ht="12.75">
      <c r="B119" s="126"/>
      <c r="C119" s="126"/>
      <c r="D119" s="164"/>
    </row>
    <row r="120" spans="2:4" ht="12.75">
      <c r="B120" s="126"/>
      <c r="C120" s="126"/>
      <c r="D120" s="164"/>
    </row>
    <row r="121" spans="2:4" ht="12.75">
      <c r="B121" s="126"/>
      <c r="C121" s="126"/>
      <c r="D121" s="164"/>
    </row>
    <row r="122" spans="2:4" ht="12.75">
      <c r="B122" s="126"/>
      <c r="C122" s="126"/>
      <c r="D122" s="164"/>
    </row>
    <row r="123" spans="2:4" ht="12.75">
      <c r="B123" s="126"/>
      <c r="C123" s="126"/>
      <c r="D123" s="164"/>
    </row>
    <row r="124" spans="2:4" ht="12.75">
      <c r="B124" s="126"/>
      <c r="C124" s="126"/>
      <c r="D124" s="164"/>
    </row>
    <row r="125" spans="2:4" ht="12.75">
      <c r="B125" s="126"/>
      <c r="C125" s="126"/>
      <c r="D125" s="164"/>
    </row>
    <row r="126" spans="2:4" ht="12.75">
      <c r="B126" s="126"/>
      <c r="C126" s="126"/>
      <c r="D126" s="164"/>
    </row>
    <row r="127" spans="2:4" ht="12.75">
      <c r="B127" s="126"/>
      <c r="C127" s="126"/>
      <c r="D127" s="164"/>
    </row>
    <row r="128" spans="2:4" ht="12.75">
      <c r="B128" s="126"/>
      <c r="C128" s="126"/>
      <c r="D128" s="164"/>
    </row>
    <row r="129" spans="2:4" ht="12.75">
      <c r="B129" s="126"/>
      <c r="C129" s="126"/>
      <c r="D129" s="164"/>
    </row>
    <row r="130" spans="2:4" ht="12.75">
      <c r="B130" s="126"/>
      <c r="C130" s="126"/>
      <c r="D130" s="164"/>
    </row>
    <row r="131" spans="2:4" ht="12.75">
      <c r="B131" s="126"/>
      <c r="C131" s="126"/>
      <c r="D131" s="164"/>
    </row>
    <row r="132" spans="2:4" ht="12.75">
      <c r="B132" s="126"/>
      <c r="C132" s="126"/>
      <c r="D132" s="164"/>
    </row>
    <row r="133" spans="2:4" ht="12.75">
      <c r="B133" s="126"/>
      <c r="C133" s="126"/>
      <c r="D133" s="164"/>
    </row>
    <row r="134" spans="2:4" ht="12.75">
      <c r="B134" s="126"/>
      <c r="C134" s="126"/>
      <c r="D134" s="164"/>
    </row>
    <row r="135" spans="2:4" ht="12.75">
      <c r="B135" s="126"/>
      <c r="C135" s="126"/>
      <c r="D135" s="164"/>
    </row>
    <row r="136" spans="2:4" ht="12.75">
      <c r="B136" s="126"/>
      <c r="C136" s="126"/>
      <c r="D136" s="164"/>
    </row>
    <row r="137" spans="2:4" ht="12.75">
      <c r="B137" s="126"/>
      <c r="C137" s="126"/>
      <c r="D137" s="164"/>
    </row>
    <row r="138" spans="2:4" ht="12.75">
      <c r="B138" s="126"/>
      <c r="C138" s="126"/>
      <c r="D138" s="164"/>
    </row>
    <row r="139" spans="2:4" ht="12.75">
      <c r="B139" s="126"/>
      <c r="C139" s="126"/>
      <c r="D139" s="164"/>
    </row>
    <row r="140" spans="2:4" ht="12.75">
      <c r="B140" s="126"/>
      <c r="C140" s="126"/>
      <c r="D140" s="164"/>
    </row>
    <row r="141" spans="2:4" ht="12.75">
      <c r="B141" s="126"/>
      <c r="C141" s="126"/>
      <c r="D141" s="164"/>
    </row>
    <row r="142" spans="2:4" ht="12.75">
      <c r="B142" s="126"/>
      <c r="C142" s="126"/>
      <c r="D142" s="164"/>
    </row>
    <row r="143" spans="2:4" ht="12.75">
      <c r="B143" s="126"/>
      <c r="C143" s="126"/>
      <c r="D143" s="164"/>
    </row>
    <row r="144" spans="2:4" ht="12.75">
      <c r="B144" s="126"/>
      <c r="C144" s="126"/>
      <c r="D144" s="164"/>
    </row>
    <row r="145" spans="2:4" ht="12.75">
      <c r="B145" s="126"/>
      <c r="C145" s="126"/>
      <c r="D145" s="164"/>
    </row>
    <row r="146" spans="2:4" ht="12.75">
      <c r="B146" s="126"/>
      <c r="C146" s="126"/>
      <c r="D146" s="164"/>
    </row>
    <row r="147" spans="2:4" ht="12.75">
      <c r="B147" s="126"/>
      <c r="C147" s="126"/>
      <c r="D147" s="164"/>
    </row>
    <row r="148" spans="2:4" ht="12.75">
      <c r="B148" s="126"/>
      <c r="C148" s="126"/>
      <c r="D148" s="164"/>
    </row>
    <row r="149" spans="2:4" ht="12.75">
      <c r="B149" s="126"/>
      <c r="C149" s="126"/>
      <c r="D149" s="164"/>
    </row>
    <row r="150" spans="2:4" ht="12.75">
      <c r="B150" s="126"/>
      <c r="C150" s="126"/>
      <c r="D150" s="164"/>
    </row>
    <row r="151" spans="2:4" ht="12.75">
      <c r="B151" s="126"/>
      <c r="C151" s="126"/>
      <c r="D151" s="164"/>
    </row>
    <row r="152" spans="2:4" ht="12.75">
      <c r="B152" s="126"/>
      <c r="C152" s="126"/>
      <c r="D152" s="164"/>
    </row>
    <row r="153" spans="2:4" ht="12.75">
      <c r="B153" s="126"/>
      <c r="C153" s="126"/>
      <c r="D153" s="164"/>
    </row>
    <row r="154" spans="2:4" ht="12.75">
      <c r="B154" s="126"/>
      <c r="C154" s="126"/>
      <c r="D154" s="164"/>
    </row>
    <row r="155" spans="2:4" ht="12.75">
      <c r="B155" s="126"/>
      <c r="C155" s="126"/>
      <c r="D155" s="164"/>
    </row>
    <row r="156" spans="2:4" ht="12.75">
      <c r="B156" s="126"/>
      <c r="C156" s="126"/>
      <c r="D156" s="164"/>
    </row>
    <row r="157" spans="2:4" ht="12.75">
      <c r="B157" s="126"/>
      <c r="C157" s="126"/>
      <c r="D157" s="164"/>
    </row>
    <row r="158" spans="2:4" ht="12.75">
      <c r="B158" s="126"/>
      <c r="C158" s="126"/>
      <c r="D158" s="164"/>
    </row>
    <row r="159" spans="2:4" ht="12.75">
      <c r="B159" s="126"/>
      <c r="C159" s="126"/>
      <c r="D159" s="164"/>
    </row>
    <row r="160" spans="2:4" ht="12.75">
      <c r="B160" s="126"/>
      <c r="C160" s="126"/>
      <c r="D160" s="164"/>
    </row>
    <row r="161" spans="2:4" ht="12.75">
      <c r="B161" s="126"/>
      <c r="C161" s="126"/>
      <c r="D161" s="164"/>
    </row>
    <row r="162" spans="2:4" ht="12.75">
      <c r="B162" s="126"/>
      <c r="C162" s="126"/>
      <c r="D162" s="164"/>
    </row>
    <row r="163" spans="2:4" ht="12.75">
      <c r="B163" s="126"/>
      <c r="C163" s="126"/>
      <c r="D163" s="164"/>
    </row>
    <row r="164" spans="2:4" ht="12.75">
      <c r="B164" s="126"/>
      <c r="C164" s="126"/>
      <c r="D164" s="164"/>
    </row>
    <row r="165" spans="2:4" ht="12.75">
      <c r="B165" s="126"/>
      <c r="C165" s="126"/>
      <c r="D165" s="164"/>
    </row>
    <row r="166" spans="2:4" ht="12.75">
      <c r="B166" s="126"/>
      <c r="C166" s="126"/>
      <c r="D166" s="164"/>
    </row>
    <row r="167" spans="2:4" ht="12.75">
      <c r="B167" s="126"/>
      <c r="C167" s="126"/>
      <c r="D167" s="164"/>
    </row>
    <row r="168" spans="2:4" ht="12.75">
      <c r="B168" s="126"/>
      <c r="C168" s="126"/>
      <c r="D168" s="164"/>
    </row>
    <row r="169" spans="2:4" ht="12.75">
      <c r="B169" s="126"/>
      <c r="C169" s="126"/>
      <c r="D169" s="164"/>
    </row>
    <row r="170" spans="2:4" ht="12.75">
      <c r="B170" s="126"/>
      <c r="C170" s="126"/>
      <c r="D170" s="164"/>
    </row>
    <row r="171" spans="2:4" ht="12.75">
      <c r="B171" s="126"/>
      <c r="C171" s="126"/>
      <c r="D171" s="164"/>
    </row>
    <row r="172" spans="2:4" ht="12.75">
      <c r="B172" s="126"/>
      <c r="C172" s="126"/>
      <c r="D172" s="164"/>
    </row>
    <row r="173" spans="2:4" ht="12.75">
      <c r="B173" s="126"/>
      <c r="C173" s="126"/>
      <c r="D173" s="164"/>
    </row>
    <row r="174" spans="2:4" ht="12.75">
      <c r="B174" s="126"/>
      <c r="C174" s="126"/>
      <c r="D174" s="164"/>
    </row>
    <row r="175" ht="12.75">
      <c r="D175" s="164"/>
    </row>
    <row r="176" ht="12.75">
      <c r="D176" s="164"/>
    </row>
    <row r="177" ht="12.75">
      <c r="D177" s="164"/>
    </row>
    <row r="178" ht="12.75">
      <c r="D178" s="164"/>
    </row>
    <row r="179" ht="12.75">
      <c r="D179" s="164"/>
    </row>
    <row r="180" ht="12.75">
      <c r="D180" s="164"/>
    </row>
    <row r="181" ht="12.75">
      <c r="D181" s="164"/>
    </row>
    <row r="182" ht="12.75">
      <c r="D182" s="164"/>
    </row>
    <row r="183" ht="12.75">
      <c r="D183" s="164"/>
    </row>
    <row r="184" ht="12.75">
      <c r="D184" s="164"/>
    </row>
    <row r="185" ht="12.75">
      <c r="D185" s="164"/>
    </row>
    <row r="186" ht="12.75">
      <c r="D186" s="164"/>
    </row>
    <row r="187" ht="12.75">
      <c r="D187" s="164"/>
    </row>
    <row r="188" ht="12.75">
      <c r="D188" s="164"/>
    </row>
    <row r="189" ht="12.75">
      <c r="D189" s="164"/>
    </row>
    <row r="190" ht="12.75">
      <c r="D190" s="164"/>
    </row>
    <row r="191" ht="12.75">
      <c r="D191" s="164"/>
    </row>
    <row r="192" ht="12.75">
      <c r="D192" s="164"/>
    </row>
    <row r="193" ht="12.75">
      <c r="D193" s="164"/>
    </row>
    <row r="194" ht="12.75">
      <c r="D194" s="164"/>
    </row>
    <row r="195" ht="12.75">
      <c r="D195" s="164"/>
    </row>
    <row r="196" ht="12.75">
      <c r="D196" s="164"/>
    </row>
    <row r="197" ht="12.75">
      <c r="D197" s="164"/>
    </row>
    <row r="198" ht="12.75">
      <c r="D198" s="164"/>
    </row>
    <row r="199" ht="12.75">
      <c r="D199" s="164"/>
    </row>
    <row r="200" ht="12.75">
      <c r="D200" s="164"/>
    </row>
    <row r="201" ht="12.75">
      <c r="D201" s="164"/>
    </row>
    <row r="202" ht="12.75">
      <c r="D202" s="164"/>
    </row>
    <row r="203" ht="12.75">
      <c r="D203" s="164"/>
    </row>
    <row r="204" ht="12.75">
      <c r="D204" s="164"/>
    </row>
    <row r="205" ht="12.75">
      <c r="D205" s="164"/>
    </row>
    <row r="206" ht="12.75">
      <c r="D206" s="164"/>
    </row>
    <row r="207" ht="12.75">
      <c r="D207" s="164"/>
    </row>
    <row r="208" ht="12.75">
      <c r="D208" s="164"/>
    </row>
    <row r="209" ht="12.75">
      <c r="D209" s="164"/>
    </row>
    <row r="210" ht="12.75">
      <c r="D210" s="164"/>
    </row>
    <row r="211" ht="12.75">
      <c r="D211" s="164"/>
    </row>
    <row r="212" ht="12.75">
      <c r="D212" s="164"/>
    </row>
    <row r="213" ht="12.75">
      <c r="D213" s="164"/>
    </row>
    <row r="214" ht="12.75">
      <c r="D214" s="164"/>
    </row>
    <row r="215" ht="12.75">
      <c r="D215" s="164"/>
    </row>
    <row r="216" ht="12.75">
      <c r="D216" s="164"/>
    </row>
    <row r="217" ht="12.75">
      <c r="D217" s="164"/>
    </row>
    <row r="218" ht="12.75">
      <c r="D218" s="164"/>
    </row>
    <row r="219" ht="12.75">
      <c r="D219" s="164"/>
    </row>
  </sheetData>
  <mergeCells count="5">
    <mergeCell ref="A5:B5"/>
    <mergeCell ref="A1:G1"/>
    <mergeCell ref="A2:B2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5"/>
  <sheetViews>
    <sheetView zoomScale="130" zoomScaleNormal="130" workbookViewId="0" topLeftCell="A1">
      <selection activeCell="A1" sqref="A1:G1"/>
    </sheetView>
  </sheetViews>
  <sheetFormatPr defaultColWidth="9.00390625" defaultRowHeight="12.75"/>
  <cols>
    <col min="1" max="1" width="3.625" style="0" customWidth="1"/>
    <col min="2" max="2" width="11.625" style="0" customWidth="1"/>
    <col min="3" max="3" width="12.25390625" style="0" customWidth="1"/>
    <col min="5" max="5" width="7.375" style="0" customWidth="1"/>
    <col min="6" max="6" width="9.75390625" style="0" customWidth="1"/>
    <col min="7" max="7" width="6.875" style="0" customWidth="1"/>
  </cols>
  <sheetData>
    <row r="1" spans="1:7" ht="27">
      <c r="A1" s="363" t="s">
        <v>408</v>
      </c>
      <c r="B1" s="363"/>
      <c r="C1" s="363"/>
      <c r="D1" s="363"/>
      <c r="E1" s="363"/>
      <c r="F1" s="363"/>
      <c r="G1" s="363"/>
    </row>
    <row r="2" spans="1:7" ht="12.75">
      <c r="A2" s="362"/>
      <c r="B2" s="362"/>
      <c r="C2" s="362"/>
      <c r="D2" s="362"/>
      <c r="E2" s="36" t="s">
        <v>339</v>
      </c>
      <c r="F2" s="95"/>
      <c r="G2" s="95"/>
    </row>
    <row r="3" spans="1:7" ht="12.75">
      <c r="A3" s="361" t="s">
        <v>340</v>
      </c>
      <c r="B3" s="361"/>
      <c r="C3" s="37" t="s">
        <v>362</v>
      </c>
      <c r="D3" s="37"/>
      <c r="E3" s="36">
        <v>10</v>
      </c>
      <c r="F3" s="95"/>
      <c r="G3" s="95"/>
    </row>
    <row r="4" spans="1:7" ht="12.75">
      <c r="A4" s="361" t="s">
        <v>342</v>
      </c>
      <c r="B4" s="361"/>
      <c r="C4" s="165" t="s">
        <v>409</v>
      </c>
      <c r="D4" s="37"/>
      <c r="E4" s="95"/>
      <c r="F4" s="95"/>
      <c r="G4" s="95"/>
    </row>
    <row r="5" spans="1:7" ht="12.75">
      <c r="A5" s="361" t="s">
        <v>343</v>
      </c>
      <c r="B5" s="361"/>
      <c r="C5" s="128" t="s">
        <v>410</v>
      </c>
      <c r="D5" s="128"/>
      <c r="E5" s="95"/>
      <c r="F5" s="95"/>
      <c r="G5" s="95"/>
    </row>
    <row r="6" spans="1:7" ht="12.75">
      <c r="A6" s="361" t="s">
        <v>345</v>
      </c>
      <c r="B6" s="361"/>
      <c r="C6" s="39">
        <f>COUNTA(B8:B99)</f>
        <v>92</v>
      </c>
      <c r="D6" s="128"/>
      <c r="E6" s="95"/>
      <c r="F6" s="95"/>
      <c r="G6" s="95"/>
    </row>
    <row r="7" spans="1:7" ht="12.75">
      <c r="A7" s="97" t="s">
        <v>346</v>
      </c>
      <c r="B7" s="97" t="s">
        <v>347</v>
      </c>
      <c r="C7" s="97" t="s">
        <v>348</v>
      </c>
      <c r="D7" s="166" t="s">
        <v>349</v>
      </c>
      <c r="E7" s="100" t="s">
        <v>350</v>
      </c>
      <c r="F7" s="100" t="s">
        <v>351</v>
      </c>
      <c r="G7" s="100" t="s">
        <v>405</v>
      </c>
    </row>
    <row r="8" spans="1:9" ht="12.75">
      <c r="A8" s="101">
        <v>1</v>
      </c>
      <c r="B8" s="104" t="s">
        <v>356</v>
      </c>
      <c r="C8" s="104" t="s">
        <v>18</v>
      </c>
      <c r="D8" s="167">
        <v>0.009533796296296297</v>
      </c>
      <c r="E8" s="57">
        <f aca="true" t="shared" si="0" ref="E8:E39">(D$8/D8)*100</f>
        <v>100</v>
      </c>
      <c r="F8" s="58">
        <f aca="true" t="shared" si="1" ref="F8:F39">E8+E$3</f>
        <v>110</v>
      </c>
      <c r="G8" s="168">
        <f aca="true" t="shared" si="2" ref="G8:G34">D8-D$8</f>
        <v>0</v>
      </c>
      <c r="I8" s="169"/>
    </row>
    <row r="9" spans="1:7" ht="12.75">
      <c r="A9" s="101">
        <v>2</v>
      </c>
      <c r="B9" s="104" t="s">
        <v>15</v>
      </c>
      <c r="C9" s="104" t="s">
        <v>16</v>
      </c>
      <c r="D9" s="75">
        <v>0.010146875</v>
      </c>
      <c r="E9" s="57">
        <f t="shared" si="0"/>
        <v>93.95795549167893</v>
      </c>
      <c r="F9" s="58">
        <f t="shared" si="1"/>
        <v>103.95795549167893</v>
      </c>
      <c r="G9" s="168">
        <f t="shared" si="2"/>
        <v>0.0006130787037037025</v>
      </c>
    </row>
    <row r="10" spans="1:7" ht="12.75">
      <c r="A10" s="101">
        <v>3</v>
      </c>
      <c r="B10" s="104" t="s">
        <v>138</v>
      </c>
      <c r="C10" s="104" t="s">
        <v>84</v>
      </c>
      <c r="D10" s="75">
        <v>0.010189583333333333</v>
      </c>
      <c r="E10" s="57">
        <f t="shared" si="0"/>
        <v>93.56414275653697</v>
      </c>
      <c r="F10" s="58">
        <f t="shared" si="1"/>
        <v>103.56414275653697</v>
      </c>
      <c r="G10" s="168">
        <f t="shared" si="2"/>
        <v>0.0006557870370370363</v>
      </c>
    </row>
    <row r="11" spans="1:7" ht="12.75">
      <c r="A11" s="101">
        <v>4</v>
      </c>
      <c r="B11" s="104" t="s">
        <v>208</v>
      </c>
      <c r="C11" s="104" t="s">
        <v>34</v>
      </c>
      <c r="D11" s="75">
        <v>0.010224421296296296</v>
      </c>
      <c r="E11" s="57">
        <f t="shared" si="0"/>
        <v>93.24533897825424</v>
      </c>
      <c r="F11" s="58">
        <f t="shared" si="1"/>
        <v>103.24533897825424</v>
      </c>
      <c r="G11" s="168">
        <f t="shared" si="2"/>
        <v>0.0006906249999999985</v>
      </c>
    </row>
    <row r="12" spans="1:7" ht="12.75">
      <c r="A12" s="101">
        <v>5</v>
      </c>
      <c r="B12" s="104" t="s">
        <v>155</v>
      </c>
      <c r="C12" s="104" t="s">
        <v>199</v>
      </c>
      <c r="D12" s="75">
        <v>0.010577893518518518</v>
      </c>
      <c r="E12" s="57">
        <f t="shared" si="0"/>
        <v>90.1294409856335</v>
      </c>
      <c r="F12" s="58">
        <f t="shared" si="1"/>
        <v>100.1294409856335</v>
      </c>
      <c r="G12" s="168">
        <f t="shared" si="2"/>
        <v>0.0010440972222222206</v>
      </c>
    </row>
    <row r="13" spans="1:7" ht="12.75">
      <c r="A13" s="101">
        <v>6</v>
      </c>
      <c r="B13" s="104" t="s">
        <v>212</v>
      </c>
      <c r="C13" s="104" t="s">
        <v>213</v>
      </c>
      <c r="D13" s="75">
        <v>0.010698842592592593</v>
      </c>
      <c r="E13" s="57">
        <f t="shared" si="0"/>
        <v>89.11053895584068</v>
      </c>
      <c r="F13" s="58">
        <f t="shared" si="1"/>
        <v>99.11053895584068</v>
      </c>
      <c r="G13" s="168">
        <f t="shared" si="2"/>
        <v>0.001165046296296296</v>
      </c>
    </row>
    <row r="14" spans="1:7" ht="12.75">
      <c r="A14" s="101">
        <v>7</v>
      </c>
      <c r="B14" s="104" t="s">
        <v>107</v>
      </c>
      <c r="C14" s="104" t="s">
        <v>18</v>
      </c>
      <c r="D14" s="75">
        <v>0.010918287037037037</v>
      </c>
      <c r="E14" s="57">
        <f t="shared" si="0"/>
        <v>87.31952424364493</v>
      </c>
      <c r="F14" s="58">
        <f t="shared" si="1"/>
        <v>97.31952424364493</v>
      </c>
      <c r="G14" s="168">
        <f t="shared" si="2"/>
        <v>0.00138449074074074</v>
      </c>
    </row>
    <row r="15" spans="1:8" ht="12.75">
      <c r="A15" s="101">
        <v>8</v>
      </c>
      <c r="B15" s="104" t="s">
        <v>352</v>
      </c>
      <c r="C15" s="104" t="s">
        <v>18</v>
      </c>
      <c r="D15" s="75">
        <v>0.010948958333333335</v>
      </c>
      <c r="E15" s="57">
        <f t="shared" si="0"/>
        <v>87.07491622533007</v>
      </c>
      <c r="F15" s="58">
        <f t="shared" si="1"/>
        <v>97.07491622533007</v>
      </c>
      <c r="G15" s="168">
        <f t="shared" si="2"/>
        <v>0.0014151620370370377</v>
      </c>
      <c r="H15" s="170"/>
    </row>
    <row r="16" spans="1:7" ht="12.75">
      <c r="A16" s="101">
        <v>9</v>
      </c>
      <c r="B16" s="104" t="s">
        <v>23</v>
      </c>
      <c r="C16" s="104" t="s">
        <v>24</v>
      </c>
      <c r="D16" s="75">
        <v>0.011027314814814814</v>
      </c>
      <c r="E16" s="57">
        <f t="shared" si="0"/>
        <v>86.4561904362064</v>
      </c>
      <c r="F16" s="58">
        <f t="shared" si="1"/>
        <v>96.4561904362064</v>
      </c>
      <c r="G16" s="168">
        <f t="shared" si="2"/>
        <v>0.0014935185185185173</v>
      </c>
    </row>
    <row r="17" spans="1:7" ht="12.75">
      <c r="A17" s="101">
        <v>10</v>
      </c>
      <c r="B17" s="104" t="s">
        <v>235</v>
      </c>
      <c r="C17" s="104" t="s">
        <v>54</v>
      </c>
      <c r="D17" s="75">
        <v>0.011214814814814816</v>
      </c>
      <c r="E17" s="57">
        <f t="shared" si="0"/>
        <v>85.01073315719947</v>
      </c>
      <c r="F17" s="58">
        <f t="shared" si="1"/>
        <v>95.01073315719947</v>
      </c>
      <c r="G17" s="168">
        <f t="shared" si="2"/>
        <v>0.0016810185185185192</v>
      </c>
    </row>
    <row r="18" spans="1:7" ht="12.75">
      <c r="A18" s="101">
        <v>11</v>
      </c>
      <c r="B18" s="104" t="s">
        <v>240</v>
      </c>
      <c r="C18" s="104" t="s">
        <v>108</v>
      </c>
      <c r="D18" s="75">
        <v>0.011337962962962965</v>
      </c>
      <c r="E18" s="57">
        <f t="shared" si="0"/>
        <v>84.08738260514495</v>
      </c>
      <c r="F18" s="58">
        <f t="shared" si="1"/>
        <v>94.08738260514495</v>
      </c>
      <c r="G18" s="168">
        <f t="shared" si="2"/>
        <v>0.0018041666666666675</v>
      </c>
    </row>
    <row r="19" spans="1:7" ht="12.75">
      <c r="A19" s="87">
        <v>12</v>
      </c>
      <c r="B19" s="148" t="s">
        <v>160</v>
      </c>
      <c r="C19" s="148" t="s">
        <v>43</v>
      </c>
      <c r="D19" s="79">
        <v>0.011371643518518519</v>
      </c>
      <c r="E19" s="171">
        <f t="shared" si="0"/>
        <v>83.83833243427549</v>
      </c>
      <c r="F19" s="65">
        <f t="shared" si="1"/>
        <v>93.83833243427549</v>
      </c>
      <c r="G19" s="172">
        <f t="shared" si="2"/>
        <v>0.0018378472222222216</v>
      </c>
    </row>
    <row r="20" spans="1:7" ht="12.75">
      <c r="A20" s="80">
        <v>13</v>
      </c>
      <c r="B20" s="173" t="s">
        <v>107</v>
      </c>
      <c r="C20" s="173" t="s">
        <v>383</v>
      </c>
      <c r="D20" s="174">
        <v>0.011509143518518518</v>
      </c>
      <c r="E20" s="51">
        <f t="shared" si="0"/>
        <v>82.8367139653456</v>
      </c>
      <c r="F20" s="52">
        <f t="shared" si="1"/>
        <v>92.8367139653456</v>
      </c>
      <c r="G20" s="175">
        <f t="shared" si="2"/>
        <v>0.0019753472222222204</v>
      </c>
    </row>
    <row r="21" spans="1:7" ht="12.75">
      <c r="A21" s="176">
        <v>14</v>
      </c>
      <c r="B21" s="72" t="s">
        <v>41</v>
      </c>
      <c r="C21" s="177" t="s">
        <v>34</v>
      </c>
      <c r="D21" s="75">
        <v>0.011598495370370372</v>
      </c>
      <c r="E21" s="57">
        <f t="shared" si="0"/>
        <v>82.19856103621359</v>
      </c>
      <c r="F21" s="58">
        <f t="shared" si="1"/>
        <v>92.19856103621359</v>
      </c>
      <c r="G21" s="168">
        <f t="shared" si="2"/>
        <v>0.0020646990740740747</v>
      </c>
    </row>
    <row r="22" spans="1:7" ht="12.75">
      <c r="A22" s="101">
        <v>15</v>
      </c>
      <c r="B22" s="108" t="s">
        <v>27</v>
      </c>
      <c r="C22" s="72" t="s">
        <v>28</v>
      </c>
      <c r="D22" s="75">
        <v>0.011728935185185184</v>
      </c>
      <c r="E22" s="57">
        <f t="shared" si="0"/>
        <v>81.28441453354122</v>
      </c>
      <c r="F22" s="58">
        <f t="shared" si="1"/>
        <v>91.28441453354122</v>
      </c>
      <c r="G22" s="168">
        <f t="shared" si="2"/>
        <v>0.002195138888888887</v>
      </c>
    </row>
    <row r="23" spans="1:7" ht="12.75">
      <c r="A23" s="101">
        <v>16</v>
      </c>
      <c r="B23" s="72" t="s">
        <v>250</v>
      </c>
      <c r="C23" s="72" t="s">
        <v>91</v>
      </c>
      <c r="D23" s="75">
        <v>0.011883564814814814</v>
      </c>
      <c r="E23" s="57">
        <f t="shared" si="0"/>
        <v>80.2267370512496</v>
      </c>
      <c r="F23" s="58">
        <f t="shared" si="1"/>
        <v>90.2267370512496</v>
      </c>
      <c r="G23" s="168">
        <f t="shared" si="2"/>
        <v>0.0023497685185185167</v>
      </c>
    </row>
    <row r="24" spans="1:7" ht="12.75">
      <c r="A24" s="101">
        <v>17</v>
      </c>
      <c r="B24" s="72" t="s">
        <v>33</v>
      </c>
      <c r="C24" s="72" t="s">
        <v>34</v>
      </c>
      <c r="D24" s="75">
        <v>0.011922222222222221</v>
      </c>
      <c r="E24" s="57">
        <f t="shared" si="0"/>
        <v>79.96660453557006</v>
      </c>
      <c r="F24" s="58">
        <f t="shared" si="1"/>
        <v>89.96660453557006</v>
      </c>
      <c r="G24" s="168">
        <f t="shared" si="2"/>
        <v>0.002388425925925924</v>
      </c>
    </row>
    <row r="25" spans="1:7" ht="12.75">
      <c r="A25" s="101">
        <v>18</v>
      </c>
      <c r="B25" s="72" t="s">
        <v>56</v>
      </c>
      <c r="C25" s="72" t="s">
        <v>57</v>
      </c>
      <c r="D25" s="75">
        <v>0.011968055555555556</v>
      </c>
      <c r="E25" s="57">
        <f t="shared" si="0"/>
        <v>79.66036130130362</v>
      </c>
      <c r="F25" s="58">
        <f t="shared" si="1"/>
        <v>89.66036130130362</v>
      </c>
      <c r="G25" s="168">
        <f t="shared" si="2"/>
        <v>0.0024342592592592593</v>
      </c>
    </row>
    <row r="26" spans="1:7" ht="12.75">
      <c r="A26" s="101">
        <v>19</v>
      </c>
      <c r="B26" s="72" t="s">
        <v>251</v>
      </c>
      <c r="C26" s="72" t="s">
        <v>252</v>
      </c>
      <c r="D26" s="75">
        <v>0.012072222222222222</v>
      </c>
      <c r="E26" s="57">
        <f t="shared" si="0"/>
        <v>78.97300199417089</v>
      </c>
      <c r="F26" s="58">
        <f t="shared" si="1"/>
        <v>88.97300199417089</v>
      </c>
      <c r="G26" s="168">
        <f t="shared" si="2"/>
        <v>0.002538425925925925</v>
      </c>
    </row>
    <row r="27" spans="1:7" ht="12.75">
      <c r="A27" s="101">
        <v>20</v>
      </c>
      <c r="B27" s="72" t="s">
        <v>37</v>
      </c>
      <c r="C27" s="72" t="s">
        <v>38</v>
      </c>
      <c r="D27" s="75">
        <v>0.012075115740740742</v>
      </c>
      <c r="E27" s="57">
        <f t="shared" si="0"/>
        <v>78.9540779648995</v>
      </c>
      <c r="F27" s="58">
        <f t="shared" si="1"/>
        <v>88.9540779648995</v>
      </c>
      <c r="G27" s="168">
        <f t="shared" si="2"/>
        <v>0.002541319444444445</v>
      </c>
    </row>
    <row r="28" spans="1:7" ht="12.75">
      <c r="A28" s="101">
        <v>21</v>
      </c>
      <c r="B28" s="72" t="s">
        <v>19</v>
      </c>
      <c r="C28" s="72" t="s">
        <v>20</v>
      </c>
      <c r="D28" s="75">
        <v>0.012090393518518518</v>
      </c>
      <c r="E28" s="57">
        <f t="shared" si="0"/>
        <v>78.85430926374437</v>
      </c>
      <c r="F28" s="58">
        <f t="shared" si="1"/>
        <v>88.85430926374437</v>
      </c>
      <c r="G28" s="168">
        <f t="shared" si="2"/>
        <v>0.0025565972222222205</v>
      </c>
    </row>
    <row r="29" spans="1:7" ht="12.75">
      <c r="A29" s="101">
        <v>22</v>
      </c>
      <c r="B29" s="72" t="s">
        <v>253</v>
      </c>
      <c r="C29" s="72" t="s">
        <v>125</v>
      </c>
      <c r="D29" s="75">
        <v>0.01209675925925926</v>
      </c>
      <c r="E29" s="57">
        <f t="shared" si="0"/>
        <v>78.8128133491523</v>
      </c>
      <c r="F29" s="58">
        <f t="shared" si="1"/>
        <v>88.8128133491523</v>
      </c>
      <c r="G29" s="168">
        <f t="shared" si="2"/>
        <v>0.002562962962962963</v>
      </c>
    </row>
    <row r="30" spans="1:7" ht="12.75">
      <c r="A30" s="101">
        <v>23</v>
      </c>
      <c r="B30" s="72" t="s">
        <v>112</v>
      </c>
      <c r="C30" s="72" t="s">
        <v>113</v>
      </c>
      <c r="D30" s="75">
        <v>0.012113657407407406</v>
      </c>
      <c r="E30" s="57">
        <f t="shared" si="0"/>
        <v>78.70287210257784</v>
      </c>
      <c r="F30" s="58">
        <f t="shared" si="1"/>
        <v>88.70287210257784</v>
      </c>
      <c r="G30" s="168">
        <f t="shared" si="2"/>
        <v>0.002579861111111109</v>
      </c>
    </row>
    <row r="31" spans="1:7" ht="12.75">
      <c r="A31" s="101">
        <v>24</v>
      </c>
      <c r="B31" s="72" t="s">
        <v>41</v>
      </c>
      <c r="C31" s="72" t="s">
        <v>139</v>
      </c>
      <c r="D31" s="75">
        <v>0.012138773148148147</v>
      </c>
      <c r="E31" s="57">
        <f t="shared" si="0"/>
        <v>78.5400318462228</v>
      </c>
      <c r="F31" s="58">
        <f t="shared" si="1"/>
        <v>88.5400318462228</v>
      </c>
      <c r="G31" s="168">
        <f t="shared" si="2"/>
        <v>0.0026049768518518496</v>
      </c>
    </row>
    <row r="32" spans="1:7" ht="12.75">
      <c r="A32" s="101">
        <v>25</v>
      </c>
      <c r="B32" s="72" t="s">
        <v>358</v>
      </c>
      <c r="C32" s="72" t="s">
        <v>52</v>
      </c>
      <c r="D32" s="75">
        <v>0.012339351851851853</v>
      </c>
      <c r="E32" s="57">
        <f t="shared" si="0"/>
        <v>77.2633474655761</v>
      </c>
      <c r="F32" s="58">
        <f t="shared" si="1"/>
        <v>87.2633474655761</v>
      </c>
      <c r="G32" s="168">
        <f t="shared" si="2"/>
        <v>0.002805555555555556</v>
      </c>
    </row>
    <row r="33" spans="1:7" ht="12.75">
      <c r="A33" s="101">
        <v>26</v>
      </c>
      <c r="B33" s="72" t="s">
        <v>42</v>
      </c>
      <c r="C33" s="72" t="s">
        <v>43</v>
      </c>
      <c r="D33" s="75">
        <v>0.012345023148148148</v>
      </c>
      <c r="E33" s="57">
        <f t="shared" si="0"/>
        <v>77.22785272967627</v>
      </c>
      <c r="F33" s="58">
        <f t="shared" si="1"/>
        <v>87.22785272967627</v>
      </c>
      <c r="G33" s="168">
        <f t="shared" si="2"/>
        <v>0.002811226851851851</v>
      </c>
    </row>
    <row r="34" spans="1:7" ht="12.75">
      <c r="A34" s="101">
        <v>27</v>
      </c>
      <c r="B34" s="72" t="s">
        <v>21</v>
      </c>
      <c r="C34" s="72" t="s">
        <v>22</v>
      </c>
      <c r="D34" s="75">
        <v>0.012378009259259257</v>
      </c>
      <c r="E34" s="57">
        <f t="shared" si="0"/>
        <v>77.02204851046325</v>
      </c>
      <c r="F34" s="58">
        <f t="shared" si="1"/>
        <v>87.02204851046325</v>
      </c>
      <c r="G34" s="168">
        <f t="shared" si="2"/>
        <v>0.00284421296296296</v>
      </c>
    </row>
    <row r="35" spans="1:7" ht="12.75">
      <c r="A35" s="101">
        <v>28</v>
      </c>
      <c r="B35" s="72" t="s">
        <v>173</v>
      </c>
      <c r="C35" s="72" t="s">
        <v>20</v>
      </c>
      <c r="D35" s="75">
        <v>0.012413078703703706</v>
      </c>
      <c r="E35" s="57">
        <f t="shared" si="0"/>
        <v>76.80444572909771</v>
      </c>
      <c r="F35" s="58">
        <f t="shared" si="1"/>
        <v>86.80444572909771</v>
      </c>
      <c r="G35" s="168">
        <f aca="true" t="shared" si="3" ref="G35:G66">D35-D$8</f>
        <v>0.0028792824074074085</v>
      </c>
    </row>
    <row r="36" spans="1:7" ht="12.75">
      <c r="A36" s="101">
        <v>29</v>
      </c>
      <c r="B36" s="72" t="s">
        <v>85</v>
      </c>
      <c r="C36" s="72" t="s">
        <v>24</v>
      </c>
      <c r="D36" s="75">
        <v>0.01250775462962963</v>
      </c>
      <c r="E36" s="57">
        <f t="shared" si="0"/>
        <v>76.22308382762546</v>
      </c>
      <c r="F36" s="58">
        <f t="shared" si="1"/>
        <v>86.22308382762546</v>
      </c>
      <c r="G36" s="168">
        <f t="shared" si="3"/>
        <v>0.0029739583333333337</v>
      </c>
    </row>
    <row r="37" spans="1:7" ht="12.75">
      <c r="A37" s="101">
        <v>30</v>
      </c>
      <c r="B37" s="72" t="s">
        <v>114</v>
      </c>
      <c r="C37" s="72" t="s">
        <v>43</v>
      </c>
      <c r="D37" s="75">
        <v>0.012512615740740739</v>
      </c>
      <c r="E37" s="57">
        <f t="shared" si="0"/>
        <v>76.19347140386094</v>
      </c>
      <c r="F37" s="58">
        <f t="shared" si="1"/>
        <v>86.19347140386094</v>
      </c>
      <c r="G37" s="168">
        <f t="shared" si="3"/>
        <v>0.002978819444444442</v>
      </c>
    </row>
    <row r="38" spans="1:7" ht="12.75">
      <c r="A38" s="101">
        <v>31</v>
      </c>
      <c r="B38" s="112" t="s">
        <v>46</v>
      </c>
      <c r="C38" s="112" t="s">
        <v>47</v>
      </c>
      <c r="D38" s="75">
        <v>0.01252488425925926</v>
      </c>
      <c r="E38" s="57">
        <f t="shared" si="0"/>
        <v>76.11883749942245</v>
      </c>
      <c r="F38" s="58">
        <f t="shared" si="1"/>
        <v>86.11883749942245</v>
      </c>
      <c r="G38" s="168">
        <f t="shared" si="3"/>
        <v>0.0029910879629629628</v>
      </c>
    </row>
    <row r="39" spans="1:7" ht="12.75">
      <c r="A39" s="101">
        <v>32</v>
      </c>
      <c r="B39" s="72" t="s">
        <v>261</v>
      </c>
      <c r="C39" s="72" t="s">
        <v>24</v>
      </c>
      <c r="D39" s="75">
        <v>0.01255138888888889</v>
      </c>
      <c r="E39" s="57">
        <f t="shared" si="0"/>
        <v>75.95809818892701</v>
      </c>
      <c r="F39" s="58">
        <f t="shared" si="1"/>
        <v>85.95809818892701</v>
      </c>
      <c r="G39" s="168">
        <f t="shared" si="3"/>
        <v>0.0030175925925925925</v>
      </c>
    </row>
    <row r="40" spans="1:7" ht="12.75">
      <c r="A40" s="101">
        <v>33</v>
      </c>
      <c r="B40" s="72" t="s">
        <v>25</v>
      </c>
      <c r="C40" s="72" t="s">
        <v>26</v>
      </c>
      <c r="D40" s="75">
        <v>0.01257488425925926</v>
      </c>
      <c r="E40" s="57">
        <f aca="true" t="shared" si="4" ref="E40:E71">(D$8/D40)*100</f>
        <v>75.81617532007327</v>
      </c>
      <c r="F40" s="58">
        <f aca="true" t="shared" si="5" ref="F40:F71">E40+E$3</f>
        <v>85.81617532007327</v>
      </c>
      <c r="G40" s="168">
        <f t="shared" si="3"/>
        <v>0.0030410879629629625</v>
      </c>
    </row>
    <row r="41" spans="1:7" ht="12.75">
      <c r="A41" s="101">
        <v>34</v>
      </c>
      <c r="B41" s="72" t="s">
        <v>162</v>
      </c>
      <c r="C41" s="72" t="s">
        <v>22</v>
      </c>
      <c r="D41" s="75">
        <v>0.012603703703703706</v>
      </c>
      <c r="E41" s="57">
        <f t="shared" si="4"/>
        <v>75.64281516309138</v>
      </c>
      <c r="F41" s="58">
        <f t="shared" si="5"/>
        <v>85.64281516309138</v>
      </c>
      <c r="G41" s="168">
        <f t="shared" si="3"/>
        <v>0.0030699074074074083</v>
      </c>
    </row>
    <row r="42" spans="1:7" ht="12.75">
      <c r="A42" s="101">
        <v>35</v>
      </c>
      <c r="B42" s="72" t="s">
        <v>72</v>
      </c>
      <c r="C42" s="72" t="s">
        <v>34</v>
      </c>
      <c r="D42" s="75">
        <v>0.012610416666666666</v>
      </c>
      <c r="E42" s="57">
        <f t="shared" si="4"/>
        <v>75.60254786423629</v>
      </c>
      <c r="F42" s="58">
        <f t="shared" si="5"/>
        <v>85.60254786423629</v>
      </c>
      <c r="G42" s="168">
        <f t="shared" si="3"/>
        <v>0.0030766203703703685</v>
      </c>
    </row>
    <row r="43" spans="1:7" ht="12.75">
      <c r="A43" s="101">
        <v>36</v>
      </c>
      <c r="B43" s="72" t="s">
        <v>411</v>
      </c>
      <c r="C43" s="72" t="s">
        <v>16</v>
      </c>
      <c r="D43" s="75">
        <v>0.012688078703703703</v>
      </c>
      <c r="E43" s="57">
        <f t="shared" si="4"/>
        <v>75.13979475484608</v>
      </c>
      <c r="F43" s="58">
        <f t="shared" si="5"/>
        <v>85.13979475484608</v>
      </c>
      <c r="G43" s="168">
        <f t="shared" si="3"/>
        <v>0.003154282407407406</v>
      </c>
    </row>
    <row r="44" spans="1:7" ht="12.75">
      <c r="A44" s="101">
        <v>37</v>
      </c>
      <c r="B44" s="72" t="s">
        <v>35</v>
      </c>
      <c r="C44" s="72" t="s">
        <v>36</v>
      </c>
      <c r="D44" s="75">
        <v>0.012777430555555554</v>
      </c>
      <c r="E44" s="57">
        <f t="shared" si="4"/>
        <v>74.61434640434071</v>
      </c>
      <c r="F44" s="58">
        <f t="shared" si="5"/>
        <v>84.61434640434071</v>
      </c>
      <c r="G44" s="168">
        <f t="shared" si="3"/>
        <v>0.003243634259259257</v>
      </c>
    </row>
    <row r="45" spans="1:7" ht="12.75">
      <c r="A45" s="101">
        <v>38</v>
      </c>
      <c r="B45" s="72" t="s">
        <v>31</v>
      </c>
      <c r="C45" s="72" t="s">
        <v>18</v>
      </c>
      <c r="D45" s="75">
        <v>0.012905092592592591</v>
      </c>
      <c r="E45" s="57">
        <f t="shared" si="4"/>
        <v>73.87623318385653</v>
      </c>
      <c r="F45" s="58">
        <f t="shared" si="5"/>
        <v>83.87623318385653</v>
      </c>
      <c r="G45" s="168">
        <f t="shared" si="3"/>
        <v>0.003371296296296294</v>
      </c>
    </row>
    <row r="46" spans="1:7" ht="12.75">
      <c r="A46" s="101">
        <v>39</v>
      </c>
      <c r="B46" s="72" t="s">
        <v>31</v>
      </c>
      <c r="C46" s="72" t="s">
        <v>32</v>
      </c>
      <c r="D46" s="75">
        <v>0.012923726851851851</v>
      </c>
      <c r="E46" s="57">
        <f t="shared" si="4"/>
        <v>73.76971368696323</v>
      </c>
      <c r="F46" s="58">
        <f t="shared" si="5"/>
        <v>83.76971368696323</v>
      </c>
      <c r="G46" s="168">
        <f t="shared" si="3"/>
        <v>0.003389930555555554</v>
      </c>
    </row>
    <row r="47" spans="1:7" ht="12.75">
      <c r="A47" s="101">
        <v>40</v>
      </c>
      <c r="B47" s="72" t="s">
        <v>60</v>
      </c>
      <c r="C47" s="72" t="s">
        <v>43</v>
      </c>
      <c r="D47" s="75">
        <v>0.012967592592592591</v>
      </c>
      <c r="E47" s="57">
        <f t="shared" si="4"/>
        <v>73.52017136736882</v>
      </c>
      <c r="F47" s="58">
        <f t="shared" si="5"/>
        <v>83.52017136736882</v>
      </c>
      <c r="G47" s="168">
        <f t="shared" si="3"/>
        <v>0.003433796296296294</v>
      </c>
    </row>
    <row r="48" spans="1:7" ht="12.75">
      <c r="A48" s="101">
        <v>41</v>
      </c>
      <c r="B48" s="72" t="s">
        <v>81</v>
      </c>
      <c r="C48" s="72" t="s">
        <v>61</v>
      </c>
      <c r="D48" s="75">
        <v>0.012974537037037036</v>
      </c>
      <c r="E48" s="57">
        <f t="shared" si="4"/>
        <v>73.48082069580732</v>
      </c>
      <c r="F48" s="58">
        <f t="shared" si="5"/>
        <v>83.48082069580732</v>
      </c>
      <c r="G48" s="168">
        <f t="shared" si="3"/>
        <v>0.003440740740740739</v>
      </c>
    </row>
    <row r="49" spans="1:7" ht="12.75">
      <c r="A49" s="101">
        <v>42</v>
      </c>
      <c r="B49" s="72" t="s">
        <v>27</v>
      </c>
      <c r="C49" s="72" t="s">
        <v>24</v>
      </c>
      <c r="D49" s="75">
        <v>0.012999305555555556</v>
      </c>
      <c r="E49" s="57">
        <f t="shared" si="4"/>
        <v>73.34081236533291</v>
      </c>
      <c r="F49" s="58">
        <f t="shared" si="5"/>
        <v>83.34081236533291</v>
      </c>
      <c r="G49" s="168">
        <f t="shared" si="3"/>
        <v>0.0034655092592592585</v>
      </c>
    </row>
    <row r="50" spans="1:7" ht="12.75">
      <c r="A50" s="101">
        <v>43</v>
      </c>
      <c r="B50" s="72" t="s">
        <v>353</v>
      </c>
      <c r="C50" s="72" t="s">
        <v>30</v>
      </c>
      <c r="D50" s="75">
        <v>0.013020833333333334</v>
      </c>
      <c r="E50" s="57">
        <f t="shared" si="4"/>
        <v>73.21955555555556</v>
      </c>
      <c r="F50" s="58">
        <f t="shared" si="5"/>
        <v>83.21955555555556</v>
      </c>
      <c r="G50" s="168">
        <f t="shared" si="3"/>
        <v>0.0034870370370370368</v>
      </c>
    </row>
    <row r="51" spans="1:7" ht="12.75">
      <c r="A51" s="101">
        <v>44</v>
      </c>
      <c r="B51" s="72" t="s">
        <v>358</v>
      </c>
      <c r="C51" s="72" t="s">
        <v>412</v>
      </c>
      <c r="D51" s="75">
        <v>0.013047453703703705</v>
      </c>
      <c r="E51" s="57">
        <f t="shared" si="4"/>
        <v>73.0701676572341</v>
      </c>
      <c r="F51" s="58">
        <f t="shared" si="5"/>
        <v>83.0701676572341</v>
      </c>
      <c r="G51" s="168">
        <f t="shared" si="3"/>
        <v>0.003513657407407408</v>
      </c>
    </row>
    <row r="52" spans="1:7" ht="12.75">
      <c r="A52" s="101">
        <v>45</v>
      </c>
      <c r="B52" s="72" t="s">
        <v>48</v>
      </c>
      <c r="C52" s="72" t="s">
        <v>36</v>
      </c>
      <c r="D52" s="75">
        <v>0.013049421296296297</v>
      </c>
      <c r="E52" s="57">
        <f t="shared" si="4"/>
        <v>73.05915013259778</v>
      </c>
      <c r="F52" s="58">
        <f t="shared" si="5"/>
        <v>83.05915013259778</v>
      </c>
      <c r="G52" s="168">
        <f t="shared" si="3"/>
        <v>0.0035156249999999997</v>
      </c>
    </row>
    <row r="53" spans="1:7" ht="12.75">
      <c r="A53" s="101">
        <v>46</v>
      </c>
      <c r="B53" s="112" t="s">
        <v>66</v>
      </c>
      <c r="C53" s="112" t="s">
        <v>67</v>
      </c>
      <c r="D53" s="75">
        <v>0.013195717592592594</v>
      </c>
      <c r="E53" s="57">
        <f t="shared" si="4"/>
        <v>72.24916893983914</v>
      </c>
      <c r="F53" s="58">
        <f t="shared" si="5"/>
        <v>82.24916893983914</v>
      </c>
      <c r="G53" s="168">
        <f t="shared" si="3"/>
        <v>0.003661921296296297</v>
      </c>
    </row>
    <row r="54" spans="1:7" ht="12.75">
      <c r="A54" s="101">
        <v>47</v>
      </c>
      <c r="B54" s="72" t="s">
        <v>122</v>
      </c>
      <c r="C54" s="72" t="s">
        <v>55</v>
      </c>
      <c r="D54" s="75">
        <v>0.013240393518518518</v>
      </c>
      <c r="E54" s="57">
        <f t="shared" si="4"/>
        <v>72.00538475659329</v>
      </c>
      <c r="F54" s="58">
        <f t="shared" si="5"/>
        <v>82.00538475659329</v>
      </c>
      <c r="G54" s="168">
        <f t="shared" si="3"/>
        <v>0.0037065972222222205</v>
      </c>
    </row>
    <row r="55" spans="1:7" ht="12.75">
      <c r="A55" s="101">
        <v>48</v>
      </c>
      <c r="B55" s="112" t="s">
        <v>191</v>
      </c>
      <c r="C55" s="112" t="s">
        <v>413</v>
      </c>
      <c r="D55" s="75">
        <v>0.013280092592592593</v>
      </c>
      <c r="E55" s="57">
        <f t="shared" si="4"/>
        <v>71.79013421648945</v>
      </c>
      <c r="F55" s="58">
        <f t="shared" si="5"/>
        <v>81.79013421648945</v>
      </c>
      <c r="G55" s="168">
        <f t="shared" si="3"/>
        <v>0.003746296296296296</v>
      </c>
    </row>
    <row r="56" spans="1:7" ht="12.75">
      <c r="A56" s="101">
        <v>49</v>
      </c>
      <c r="B56" s="72" t="s">
        <v>83</v>
      </c>
      <c r="C56" s="72" t="s">
        <v>84</v>
      </c>
      <c r="D56" s="75">
        <v>0.01329861111111111</v>
      </c>
      <c r="E56" s="57">
        <f t="shared" si="4"/>
        <v>71.69016536118366</v>
      </c>
      <c r="F56" s="58">
        <f t="shared" si="5"/>
        <v>81.69016536118366</v>
      </c>
      <c r="G56" s="168">
        <f t="shared" si="3"/>
        <v>0.003764814814814813</v>
      </c>
    </row>
    <row r="57" spans="1:7" ht="12.75">
      <c r="A57" s="101">
        <v>50</v>
      </c>
      <c r="B57" s="112" t="s">
        <v>39</v>
      </c>
      <c r="C57" s="112" t="s">
        <v>40</v>
      </c>
      <c r="D57" s="75">
        <v>0.013333333333333334</v>
      </c>
      <c r="E57" s="57">
        <f t="shared" si="4"/>
        <v>71.50347222222221</v>
      </c>
      <c r="F57" s="58">
        <f t="shared" si="5"/>
        <v>81.50347222222221</v>
      </c>
      <c r="G57" s="168">
        <f t="shared" si="3"/>
        <v>0.003799537037037037</v>
      </c>
    </row>
    <row r="58" spans="1:7" ht="12.75">
      <c r="A58" s="101">
        <v>51</v>
      </c>
      <c r="B58" s="112" t="s">
        <v>49</v>
      </c>
      <c r="C58" s="112" t="s">
        <v>50</v>
      </c>
      <c r="D58" s="75">
        <v>0.013399768518518517</v>
      </c>
      <c r="E58" s="57">
        <f t="shared" si="4"/>
        <v>71.14896263409747</v>
      </c>
      <c r="F58" s="58">
        <f t="shared" si="5"/>
        <v>81.14896263409747</v>
      </c>
      <c r="G58" s="168">
        <f t="shared" si="3"/>
        <v>0.0038659722222222203</v>
      </c>
    </row>
    <row r="59" spans="1:7" ht="12.75">
      <c r="A59" s="101">
        <v>52</v>
      </c>
      <c r="B59" s="72" t="s">
        <v>169</v>
      </c>
      <c r="C59" s="72" t="s">
        <v>24</v>
      </c>
      <c r="D59" s="75">
        <v>0.013657638888888891</v>
      </c>
      <c r="E59" s="57">
        <f t="shared" si="4"/>
        <v>69.8055965153133</v>
      </c>
      <c r="F59" s="58">
        <f t="shared" si="5"/>
        <v>79.8055965153133</v>
      </c>
      <c r="G59" s="168">
        <f t="shared" si="3"/>
        <v>0.004123842592592594</v>
      </c>
    </row>
    <row r="60" spans="1:7" ht="12.75">
      <c r="A60" s="101">
        <v>53</v>
      </c>
      <c r="B60" s="112" t="s">
        <v>132</v>
      </c>
      <c r="C60" s="112" t="s">
        <v>50</v>
      </c>
      <c r="D60" s="75">
        <v>0.013675462962962964</v>
      </c>
      <c r="E60" s="57">
        <f t="shared" si="4"/>
        <v>69.71461457733844</v>
      </c>
      <c r="F60" s="58">
        <f t="shared" si="5"/>
        <v>79.71461457733844</v>
      </c>
      <c r="G60" s="168">
        <f t="shared" si="3"/>
        <v>0.004141666666666667</v>
      </c>
    </row>
    <row r="61" spans="1:7" ht="12.75">
      <c r="A61" s="101">
        <v>54</v>
      </c>
      <c r="B61" s="72" t="s">
        <v>21</v>
      </c>
      <c r="C61" s="72" t="s">
        <v>36</v>
      </c>
      <c r="D61" s="75">
        <v>0.014045833333333334</v>
      </c>
      <c r="E61" s="57">
        <f t="shared" si="4"/>
        <v>67.87633079534594</v>
      </c>
      <c r="F61" s="58">
        <f t="shared" si="5"/>
        <v>77.87633079534594</v>
      </c>
      <c r="G61" s="168">
        <f t="shared" si="3"/>
        <v>0.004512037037037037</v>
      </c>
    </row>
    <row r="62" spans="1:7" ht="12.75">
      <c r="A62" s="101">
        <v>55</v>
      </c>
      <c r="B62" s="112" t="s">
        <v>44</v>
      </c>
      <c r="C62" s="112" t="s">
        <v>45</v>
      </c>
      <c r="D62" s="75">
        <v>0.014060416666666666</v>
      </c>
      <c r="E62" s="57">
        <f t="shared" si="4"/>
        <v>67.80593009663984</v>
      </c>
      <c r="F62" s="58">
        <f t="shared" si="5"/>
        <v>77.80593009663984</v>
      </c>
      <c r="G62" s="168">
        <f t="shared" si="3"/>
        <v>0.004526620370370368</v>
      </c>
    </row>
    <row r="63" spans="1:7" ht="12.75">
      <c r="A63" s="101">
        <v>56</v>
      </c>
      <c r="B63" s="72" t="s">
        <v>53</v>
      </c>
      <c r="C63" s="72" t="s">
        <v>414</v>
      </c>
      <c r="D63" s="75">
        <v>0.014072222222222222</v>
      </c>
      <c r="E63" s="57">
        <f t="shared" si="4"/>
        <v>67.74904592709568</v>
      </c>
      <c r="F63" s="58">
        <f t="shared" si="5"/>
        <v>77.74904592709568</v>
      </c>
      <c r="G63" s="168">
        <f t="shared" si="3"/>
        <v>0.004538425925925925</v>
      </c>
    </row>
    <row r="64" spans="1:7" ht="12.75">
      <c r="A64" s="101">
        <v>57</v>
      </c>
      <c r="B64" s="72" t="s">
        <v>53</v>
      </c>
      <c r="C64" s="72" t="s">
        <v>406</v>
      </c>
      <c r="D64" s="75">
        <v>0.014076273148148149</v>
      </c>
      <c r="E64" s="57">
        <f t="shared" si="4"/>
        <v>67.7295488369416</v>
      </c>
      <c r="F64" s="58">
        <f t="shared" si="5"/>
        <v>77.7295488369416</v>
      </c>
      <c r="G64" s="168">
        <f t="shared" si="3"/>
        <v>0.004542476851851851</v>
      </c>
    </row>
    <row r="65" spans="1:7" ht="12.75">
      <c r="A65" s="101">
        <v>58</v>
      </c>
      <c r="B65" s="72" t="s">
        <v>184</v>
      </c>
      <c r="C65" s="72" t="s">
        <v>43</v>
      </c>
      <c r="D65" s="75">
        <v>0.014280439814814817</v>
      </c>
      <c r="E65" s="57">
        <f t="shared" si="4"/>
        <v>66.76122318309653</v>
      </c>
      <c r="F65" s="58">
        <f t="shared" si="5"/>
        <v>76.76122318309653</v>
      </c>
      <c r="G65" s="168">
        <f t="shared" si="3"/>
        <v>0.00474664351851852</v>
      </c>
    </row>
    <row r="66" spans="1:7" ht="12.75">
      <c r="A66" s="101">
        <v>59</v>
      </c>
      <c r="B66" s="72" t="s">
        <v>23</v>
      </c>
      <c r="C66" s="72" t="s">
        <v>55</v>
      </c>
      <c r="D66" s="75">
        <v>0.014607060185185185</v>
      </c>
      <c r="E66" s="57">
        <f t="shared" si="4"/>
        <v>65.26841250346659</v>
      </c>
      <c r="F66" s="58">
        <f t="shared" si="5"/>
        <v>75.26841250346659</v>
      </c>
      <c r="G66" s="168">
        <f t="shared" si="3"/>
        <v>0.005073263888888888</v>
      </c>
    </row>
    <row r="67" spans="1:7" ht="12.75">
      <c r="A67" s="101">
        <v>60</v>
      </c>
      <c r="B67" s="72" t="s">
        <v>65</v>
      </c>
      <c r="C67" s="72" t="s">
        <v>43</v>
      </c>
      <c r="D67" s="75">
        <v>0.014687847222222224</v>
      </c>
      <c r="E67" s="57">
        <f t="shared" si="4"/>
        <v>64.90941900506687</v>
      </c>
      <c r="F67" s="58">
        <f t="shared" si="5"/>
        <v>74.90941900506687</v>
      </c>
      <c r="G67" s="168">
        <f aca="true" t="shared" si="6" ref="G67:G99">D67-D$8</f>
        <v>0.0051540509259259265</v>
      </c>
    </row>
    <row r="68" spans="1:7" ht="12.75">
      <c r="A68" s="101">
        <v>61</v>
      </c>
      <c r="B68" s="72" t="s">
        <v>161</v>
      </c>
      <c r="C68" s="72" t="s">
        <v>20</v>
      </c>
      <c r="D68" s="75">
        <v>0.014930208333333334</v>
      </c>
      <c r="E68" s="57">
        <f t="shared" si="4"/>
        <v>63.85574858330039</v>
      </c>
      <c r="F68" s="58">
        <f t="shared" si="5"/>
        <v>73.8557485833004</v>
      </c>
      <c r="G68" s="168">
        <f t="shared" si="6"/>
        <v>0.005396412037037036</v>
      </c>
    </row>
    <row r="69" spans="1:7" ht="12.75">
      <c r="A69" s="101">
        <v>62</v>
      </c>
      <c r="B69" s="72" t="s">
        <v>110</v>
      </c>
      <c r="C69" s="72" t="s">
        <v>111</v>
      </c>
      <c r="D69" s="75">
        <v>0.014971527777777778</v>
      </c>
      <c r="E69" s="57">
        <f t="shared" si="4"/>
        <v>63.67951512902577</v>
      </c>
      <c r="F69" s="58">
        <f t="shared" si="5"/>
        <v>73.67951512902577</v>
      </c>
      <c r="G69" s="168">
        <f t="shared" si="6"/>
        <v>0.005437731481481481</v>
      </c>
    </row>
    <row r="70" spans="1:7" ht="12.75">
      <c r="A70" s="101">
        <v>63</v>
      </c>
      <c r="B70" s="72" t="s">
        <v>31</v>
      </c>
      <c r="C70" s="72" t="s">
        <v>125</v>
      </c>
      <c r="D70" s="75">
        <v>0.015030902777777778</v>
      </c>
      <c r="E70" s="57">
        <f t="shared" si="4"/>
        <v>63.42796861404361</v>
      </c>
      <c r="F70" s="58">
        <f t="shared" si="5"/>
        <v>73.4279686140436</v>
      </c>
      <c r="G70" s="168">
        <f t="shared" si="6"/>
        <v>0.005497106481481481</v>
      </c>
    </row>
    <row r="71" spans="1:7" ht="12.75">
      <c r="A71" s="101">
        <v>64</v>
      </c>
      <c r="B71" s="72" t="s">
        <v>23</v>
      </c>
      <c r="C71" s="72" t="s">
        <v>371</v>
      </c>
      <c r="D71" s="75">
        <v>0.015144675925925928</v>
      </c>
      <c r="E71" s="57">
        <f t="shared" si="4"/>
        <v>62.951471150171955</v>
      </c>
      <c r="F71" s="58">
        <f t="shared" si="5"/>
        <v>72.95147115017195</v>
      </c>
      <c r="G71" s="168">
        <f t="shared" si="6"/>
        <v>0.005610879629629631</v>
      </c>
    </row>
    <row r="72" spans="1:7" ht="12.75">
      <c r="A72" s="101">
        <v>65</v>
      </c>
      <c r="B72" s="72" t="s">
        <v>76</v>
      </c>
      <c r="C72" s="72" t="s">
        <v>77</v>
      </c>
      <c r="D72" s="75">
        <v>0.015280324074074076</v>
      </c>
      <c r="E72" s="57">
        <f aca="true" t="shared" si="7" ref="E72:E99">(D$8/D72)*100</f>
        <v>62.39263153110844</v>
      </c>
      <c r="F72" s="58">
        <f aca="true" t="shared" si="8" ref="F72:F99">E72+E$3</f>
        <v>72.39263153110844</v>
      </c>
      <c r="G72" s="168">
        <f t="shared" si="6"/>
        <v>0.005746527777777779</v>
      </c>
    </row>
    <row r="73" spans="1:7" ht="12.75">
      <c r="A73" s="101">
        <v>66</v>
      </c>
      <c r="B73" s="112" t="s">
        <v>100</v>
      </c>
      <c r="C73" s="112" t="s">
        <v>101</v>
      </c>
      <c r="D73" s="75">
        <v>0.015582407407407408</v>
      </c>
      <c r="E73" s="57">
        <f t="shared" si="7"/>
        <v>61.18307683165965</v>
      </c>
      <c r="F73" s="58">
        <f t="shared" si="8"/>
        <v>71.18307683165965</v>
      </c>
      <c r="G73" s="168">
        <f t="shared" si="6"/>
        <v>0.0060486111111111105</v>
      </c>
    </row>
    <row r="74" spans="1:7" ht="12.75">
      <c r="A74" s="101">
        <v>67</v>
      </c>
      <c r="B74" s="72" t="s">
        <v>370</v>
      </c>
      <c r="C74" s="72" t="s">
        <v>174</v>
      </c>
      <c r="D74" s="75">
        <v>0.015625694444444446</v>
      </c>
      <c r="E74" s="57">
        <f t="shared" si="7"/>
        <v>61.01358458142602</v>
      </c>
      <c r="F74" s="58">
        <f t="shared" si="8"/>
        <v>71.01358458142602</v>
      </c>
      <c r="G74" s="168">
        <f t="shared" si="6"/>
        <v>0.006091898148148148</v>
      </c>
    </row>
    <row r="75" spans="1:7" ht="12.75">
      <c r="A75" s="101">
        <v>68</v>
      </c>
      <c r="B75" s="72" t="s">
        <v>116</v>
      </c>
      <c r="C75" s="72" t="s">
        <v>117</v>
      </c>
      <c r="D75" s="75">
        <v>0.015846412037037037</v>
      </c>
      <c r="E75" s="57">
        <f t="shared" si="7"/>
        <v>60.16375362456451</v>
      </c>
      <c r="F75" s="58">
        <f t="shared" si="8"/>
        <v>70.1637536245645</v>
      </c>
      <c r="G75" s="168">
        <f t="shared" si="6"/>
        <v>0.00631261574074074</v>
      </c>
    </row>
    <row r="76" spans="1:7" ht="12.75">
      <c r="A76" s="101">
        <v>69</v>
      </c>
      <c r="B76" s="112" t="s">
        <v>289</v>
      </c>
      <c r="C76" s="112" t="s">
        <v>292</v>
      </c>
      <c r="D76" s="75">
        <v>0.01596064814814815</v>
      </c>
      <c r="E76" s="57">
        <f t="shared" si="7"/>
        <v>59.7331399564902</v>
      </c>
      <c r="F76" s="58">
        <f t="shared" si="8"/>
        <v>69.73313995649019</v>
      </c>
      <c r="G76" s="168">
        <f t="shared" si="6"/>
        <v>0.006426851851851854</v>
      </c>
    </row>
    <row r="77" spans="1:7" ht="12.75">
      <c r="A77" s="101">
        <v>70</v>
      </c>
      <c r="B77" s="72" t="s">
        <v>89</v>
      </c>
      <c r="C77" s="72" t="s">
        <v>24</v>
      </c>
      <c r="D77" s="75">
        <v>0.01607152777777778</v>
      </c>
      <c r="E77" s="57">
        <f t="shared" si="7"/>
        <v>59.3210329977387</v>
      </c>
      <c r="F77" s="58">
        <f t="shared" si="8"/>
        <v>69.3210329977387</v>
      </c>
      <c r="G77" s="168">
        <f t="shared" si="6"/>
        <v>0.006537731481481481</v>
      </c>
    </row>
    <row r="78" spans="1:7" ht="12.75">
      <c r="A78" s="101">
        <v>71</v>
      </c>
      <c r="B78" s="112" t="s">
        <v>102</v>
      </c>
      <c r="C78" s="112" t="s">
        <v>103</v>
      </c>
      <c r="D78" s="75">
        <v>0.01612835648148148</v>
      </c>
      <c r="E78" s="57">
        <f t="shared" si="7"/>
        <v>59.112013720945264</v>
      </c>
      <c r="F78" s="58">
        <f t="shared" si="8"/>
        <v>69.11201372094527</v>
      </c>
      <c r="G78" s="168">
        <f t="shared" si="6"/>
        <v>0.0065945601851851825</v>
      </c>
    </row>
    <row r="79" spans="1:7" ht="12.75">
      <c r="A79" s="101">
        <v>72</v>
      </c>
      <c r="B79" s="112" t="s">
        <v>58</v>
      </c>
      <c r="C79" s="112" t="s">
        <v>386</v>
      </c>
      <c r="D79" s="75">
        <v>0.016180671296296297</v>
      </c>
      <c r="E79" s="57">
        <f t="shared" si="7"/>
        <v>58.920894700324034</v>
      </c>
      <c r="F79" s="58">
        <f t="shared" si="8"/>
        <v>68.92089470032403</v>
      </c>
      <c r="G79" s="168">
        <f t="shared" si="6"/>
        <v>0.006646875</v>
      </c>
    </row>
    <row r="80" spans="1:7" ht="12.75">
      <c r="A80" s="101">
        <v>73</v>
      </c>
      <c r="B80" s="110" t="s">
        <v>71</v>
      </c>
      <c r="C80" s="110" t="s">
        <v>36</v>
      </c>
      <c r="D80" s="75">
        <v>0.016182175925925926</v>
      </c>
      <c r="E80" s="57">
        <f t="shared" si="7"/>
        <v>58.915416195803</v>
      </c>
      <c r="F80" s="58">
        <f t="shared" si="8"/>
        <v>68.915416195803</v>
      </c>
      <c r="G80" s="168">
        <f t="shared" si="6"/>
        <v>0.006648379629629629</v>
      </c>
    </row>
    <row r="81" spans="1:7" ht="12.75">
      <c r="A81" s="101">
        <v>74</v>
      </c>
      <c r="B81" s="112" t="s">
        <v>63</v>
      </c>
      <c r="C81" s="112" t="s">
        <v>106</v>
      </c>
      <c r="D81" s="75">
        <v>0.016213425925925926</v>
      </c>
      <c r="E81" s="57">
        <f t="shared" si="7"/>
        <v>58.8018617400988</v>
      </c>
      <c r="F81" s="58">
        <f t="shared" si="8"/>
        <v>68.8018617400988</v>
      </c>
      <c r="G81" s="168">
        <f t="shared" si="6"/>
        <v>0.006679629629629629</v>
      </c>
    </row>
    <row r="82" spans="1:7" ht="12.75">
      <c r="A82" s="101">
        <v>75</v>
      </c>
      <c r="B82" s="112" t="s">
        <v>176</v>
      </c>
      <c r="C82" s="112" t="s">
        <v>398</v>
      </c>
      <c r="D82" s="75">
        <v>0.016238425925925924</v>
      </c>
      <c r="E82" s="57">
        <f t="shared" si="7"/>
        <v>58.7113328581611</v>
      </c>
      <c r="F82" s="58">
        <f t="shared" si="8"/>
        <v>68.7113328581611</v>
      </c>
      <c r="G82" s="168">
        <f t="shared" si="6"/>
        <v>0.006704629629629626</v>
      </c>
    </row>
    <row r="83" spans="1:7" ht="12.75">
      <c r="A83" s="101">
        <v>76</v>
      </c>
      <c r="B83" s="72" t="s">
        <v>70</v>
      </c>
      <c r="C83" s="72" t="s">
        <v>43</v>
      </c>
      <c r="D83" s="75">
        <v>0.016290625</v>
      </c>
      <c r="E83" s="57">
        <f t="shared" si="7"/>
        <v>58.52320765038969</v>
      </c>
      <c r="F83" s="58">
        <f t="shared" si="8"/>
        <v>68.5232076503897</v>
      </c>
      <c r="G83" s="168">
        <f t="shared" si="6"/>
        <v>0.006756828703703702</v>
      </c>
    </row>
    <row r="84" spans="1:7" ht="12.75">
      <c r="A84" s="101">
        <v>77</v>
      </c>
      <c r="B84" s="112" t="s">
        <v>63</v>
      </c>
      <c r="C84" s="112" t="s">
        <v>64</v>
      </c>
      <c r="D84" s="75">
        <v>0.016367939814814814</v>
      </c>
      <c r="E84" s="57">
        <f t="shared" si="7"/>
        <v>58.24677023596547</v>
      </c>
      <c r="F84" s="58">
        <f t="shared" si="8"/>
        <v>68.24677023596547</v>
      </c>
      <c r="G84" s="168">
        <f t="shared" si="6"/>
        <v>0.006834143518518517</v>
      </c>
    </row>
    <row r="85" spans="1:7" ht="12.75">
      <c r="A85" s="101">
        <v>78</v>
      </c>
      <c r="B85" s="112" t="s">
        <v>75</v>
      </c>
      <c r="C85" s="112" t="s">
        <v>40</v>
      </c>
      <c r="D85" s="75">
        <v>0.01653449074074074</v>
      </c>
      <c r="E85" s="57">
        <f t="shared" si="7"/>
        <v>57.66005403967578</v>
      </c>
      <c r="F85" s="58">
        <f t="shared" si="8"/>
        <v>67.66005403967577</v>
      </c>
      <c r="G85" s="168">
        <f t="shared" si="6"/>
        <v>0.007000694444444441</v>
      </c>
    </row>
    <row r="86" spans="1:8" ht="12.75">
      <c r="A86" s="101">
        <v>79</v>
      </c>
      <c r="B86" s="72" t="s">
        <v>167</v>
      </c>
      <c r="C86" s="72" t="s">
        <v>36</v>
      </c>
      <c r="D86" s="75">
        <v>0.016542013888888887</v>
      </c>
      <c r="E86" s="57">
        <f t="shared" si="7"/>
        <v>57.633830803999366</v>
      </c>
      <c r="F86" s="58">
        <f t="shared" si="8"/>
        <v>67.63383080399936</v>
      </c>
      <c r="G86" s="168">
        <f t="shared" si="6"/>
        <v>0.00700821759259259</v>
      </c>
      <c r="H86" s="170"/>
    </row>
    <row r="87" spans="1:7" ht="12.75">
      <c r="A87" s="101">
        <v>80</v>
      </c>
      <c r="B87" s="72" t="s">
        <v>94</v>
      </c>
      <c r="C87" s="72" t="s">
        <v>36</v>
      </c>
      <c r="D87" s="75">
        <v>0.016720949074074076</v>
      </c>
      <c r="E87" s="57">
        <f t="shared" si="7"/>
        <v>57.017076327793504</v>
      </c>
      <c r="F87" s="58">
        <f t="shared" si="8"/>
        <v>67.0170763277935</v>
      </c>
      <c r="G87" s="168">
        <f t="shared" si="6"/>
        <v>0.007187152777777778</v>
      </c>
    </row>
    <row r="88" spans="1:7" ht="12.75">
      <c r="A88" s="101">
        <v>81</v>
      </c>
      <c r="B88" s="72" t="s">
        <v>298</v>
      </c>
      <c r="C88" s="72" t="s">
        <v>299</v>
      </c>
      <c r="D88" s="75">
        <v>0.016860069444444445</v>
      </c>
      <c r="E88" s="57">
        <f t="shared" si="7"/>
        <v>56.5466015885111</v>
      </c>
      <c r="F88" s="58">
        <f t="shared" si="8"/>
        <v>66.5466015885111</v>
      </c>
      <c r="G88" s="168">
        <f t="shared" si="6"/>
        <v>0.007326273148148148</v>
      </c>
    </row>
    <row r="89" spans="1:7" ht="12.75">
      <c r="A89" s="101">
        <v>82</v>
      </c>
      <c r="B89" s="72" t="s">
        <v>92</v>
      </c>
      <c r="C89" s="72" t="s">
        <v>415</v>
      </c>
      <c r="D89" s="75">
        <v>0.016944444444444443</v>
      </c>
      <c r="E89" s="57">
        <f t="shared" si="7"/>
        <v>56.26502732240438</v>
      </c>
      <c r="F89" s="58">
        <f t="shared" si="8"/>
        <v>66.26502732240438</v>
      </c>
      <c r="G89" s="168">
        <f t="shared" si="6"/>
        <v>0.007410648148148145</v>
      </c>
    </row>
    <row r="90" spans="1:7" ht="12.75">
      <c r="A90" s="101">
        <v>83</v>
      </c>
      <c r="B90" s="112" t="s">
        <v>86</v>
      </c>
      <c r="C90" s="112" t="s">
        <v>87</v>
      </c>
      <c r="D90" s="75">
        <v>0.016967592592592593</v>
      </c>
      <c r="E90" s="57">
        <f t="shared" si="7"/>
        <v>56.18826739427013</v>
      </c>
      <c r="F90" s="58">
        <f t="shared" si="8"/>
        <v>66.18826739427013</v>
      </c>
      <c r="G90" s="168">
        <f t="shared" si="6"/>
        <v>0.007433796296296296</v>
      </c>
    </row>
    <row r="91" spans="1:7" ht="12.75">
      <c r="A91" s="101">
        <v>84</v>
      </c>
      <c r="B91" s="72" t="s">
        <v>99</v>
      </c>
      <c r="C91" s="72"/>
      <c r="D91" s="75">
        <v>0.01777662037037037</v>
      </c>
      <c r="E91" s="57">
        <f t="shared" si="7"/>
        <v>53.63109577446449</v>
      </c>
      <c r="F91" s="58">
        <f t="shared" si="8"/>
        <v>63.63109577446449</v>
      </c>
      <c r="G91" s="168">
        <f t="shared" si="6"/>
        <v>0.008242824074074073</v>
      </c>
    </row>
    <row r="92" spans="1:7" ht="12.75">
      <c r="A92" s="101">
        <v>85</v>
      </c>
      <c r="B92" s="112" t="s">
        <v>68</v>
      </c>
      <c r="C92" s="112" t="s">
        <v>69</v>
      </c>
      <c r="D92" s="75">
        <v>0.017785185185185185</v>
      </c>
      <c r="E92" s="57">
        <f t="shared" si="7"/>
        <v>53.60526863806747</v>
      </c>
      <c r="F92" s="58">
        <f t="shared" si="8"/>
        <v>63.60526863806747</v>
      </c>
      <c r="G92" s="168">
        <f t="shared" si="6"/>
        <v>0.008251388888888888</v>
      </c>
    </row>
    <row r="93" spans="1:7" ht="12.75">
      <c r="A93" s="101">
        <v>86</v>
      </c>
      <c r="B93" s="72" t="s">
        <v>25</v>
      </c>
      <c r="C93" s="72" t="s">
        <v>98</v>
      </c>
      <c r="D93" s="75">
        <v>0.01779375</v>
      </c>
      <c r="E93" s="57">
        <f t="shared" si="7"/>
        <v>53.5794663648545</v>
      </c>
      <c r="F93" s="58">
        <f t="shared" si="8"/>
        <v>63.5794663648545</v>
      </c>
      <c r="G93" s="168">
        <f t="shared" si="6"/>
        <v>0.008259953703703703</v>
      </c>
    </row>
    <row r="94" spans="1:7" ht="12.75">
      <c r="A94" s="101">
        <v>87</v>
      </c>
      <c r="B94" s="72" t="s">
        <v>104</v>
      </c>
      <c r="C94" s="72" t="s">
        <v>62</v>
      </c>
      <c r="D94" s="75">
        <v>0.017821643518518518</v>
      </c>
      <c r="E94" s="57">
        <f t="shared" si="7"/>
        <v>53.495606543749474</v>
      </c>
      <c r="F94" s="58">
        <f t="shared" si="8"/>
        <v>63.495606543749474</v>
      </c>
      <c r="G94" s="168">
        <f t="shared" si="6"/>
        <v>0.00828784722222222</v>
      </c>
    </row>
    <row r="95" spans="1:7" ht="12.75">
      <c r="A95" s="101">
        <v>88</v>
      </c>
      <c r="B95" s="72" t="s">
        <v>73</v>
      </c>
      <c r="C95" s="72" t="s">
        <v>74</v>
      </c>
      <c r="D95" s="75">
        <v>0.018078703703703704</v>
      </c>
      <c r="E95" s="57">
        <f t="shared" si="7"/>
        <v>52.734955185659416</v>
      </c>
      <c r="F95" s="58">
        <f t="shared" si="8"/>
        <v>62.734955185659416</v>
      </c>
      <c r="G95" s="168">
        <f t="shared" si="6"/>
        <v>0.008544907407407407</v>
      </c>
    </row>
    <row r="96" spans="1:7" ht="12.75">
      <c r="A96" s="101">
        <v>89</v>
      </c>
      <c r="B96" s="72" t="s">
        <v>92</v>
      </c>
      <c r="C96" s="72" t="s">
        <v>93</v>
      </c>
      <c r="D96" s="75">
        <v>0.01833460648148148</v>
      </c>
      <c r="E96" s="57">
        <f t="shared" si="7"/>
        <v>51.99891421681576</v>
      </c>
      <c r="F96" s="58">
        <f t="shared" si="8"/>
        <v>61.99891421681576</v>
      </c>
      <c r="G96" s="168">
        <f t="shared" si="6"/>
        <v>0.008800810185185182</v>
      </c>
    </row>
    <row r="97" spans="1:7" ht="12.75">
      <c r="A97" s="101">
        <v>90</v>
      </c>
      <c r="B97" s="72" t="s">
        <v>155</v>
      </c>
      <c r="C97" s="72" t="s">
        <v>156</v>
      </c>
      <c r="D97" s="75">
        <v>0.01959398148148148</v>
      </c>
      <c r="E97" s="57">
        <f t="shared" si="7"/>
        <v>48.65675873638448</v>
      </c>
      <c r="F97" s="58">
        <f t="shared" si="8"/>
        <v>58.65675873638448</v>
      </c>
      <c r="G97" s="168">
        <f t="shared" si="6"/>
        <v>0.010060185185185182</v>
      </c>
    </row>
    <row r="98" spans="1:7" ht="12.75">
      <c r="A98" s="101">
        <v>91</v>
      </c>
      <c r="B98" s="72" t="s">
        <v>41</v>
      </c>
      <c r="C98" s="72" t="s">
        <v>178</v>
      </c>
      <c r="D98" s="75">
        <v>0.019938888888888888</v>
      </c>
      <c r="E98" s="57">
        <f t="shared" si="7"/>
        <v>47.81508312436148</v>
      </c>
      <c r="F98" s="58">
        <f t="shared" si="8"/>
        <v>57.81508312436148</v>
      </c>
      <c r="G98" s="168">
        <f t="shared" si="6"/>
        <v>0.01040509259259259</v>
      </c>
    </row>
    <row r="99" spans="1:7" ht="12.75">
      <c r="A99" s="101">
        <v>92</v>
      </c>
      <c r="B99" s="112" t="s">
        <v>126</v>
      </c>
      <c r="C99" s="112" t="s">
        <v>127</v>
      </c>
      <c r="D99" s="75">
        <v>0.02004375</v>
      </c>
      <c r="E99" s="57">
        <f t="shared" si="7"/>
        <v>47.56493319012808</v>
      </c>
      <c r="F99" s="58">
        <f t="shared" si="8"/>
        <v>57.56493319012808</v>
      </c>
      <c r="G99" s="168">
        <f t="shared" si="6"/>
        <v>0.010509953703703702</v>
      </c>
    </row>
    <row r="100" spans="2:3" ht="12.75">
      <c r="B100" s="126"/>
      <c r="C100" s="126"/>
    </row>
    <row r="101" spans="2:3" ht="12.75">
      <c r="B101" s="126"/>
      <c r="C101" s="126"/>
    </row>
    <row r="102" spans="2:3" ht="12.75">
      <c r="B102" s="126"/>
      <c r="C102" s="126"/>
    </row>
    <row r="103" spans="2:3" ht="12.75">
      <c r="B103" s="126"/>
      <c r="C103" s="126"/>
    </row>
    <row r="104" spans="2:3" ht="12.75">
      <c r="B104" s="126"/>
      <c r="C104" s="126"/>
    </row>
    <row r="105" spans="2:3" ht="12.75">
      <c r="B105" s="126"/>
      <c r="C105" s="126"/>
    </row>
    <row r="106" spans="2:3" ht="12.75">
      <c r="B106" s="126"/>
      <c r="C106" s="126"/>
    </row>
    <row r="107" spans="2:3" ht="12.75">
      <c r="B107" s="126"/>
      <c r="C107" s="126"/>
    </row>
    <row r="108" spans="2:3" ht="12.75">
      <c r="B108" s="126"/>
      <c r="C108" s="126"/>
    </row>
    <row r="109" spans="2:3" ht="12.75">
      <c r="B109" s="126"/>
      <c r="C109" s="126"/>
    </row>
    <row r="110" spans="2:3" ht="12.75">
      <c r="B110" s="126"/>
      <c r="C110" s="126"/>
    </row>
    <row r="111" spans="2:3" ht="12.75">
      <c r="B111" s="126"/>
      <c r="C111" s="126"/>
    </row>
    <row r="112" spans="2:3" ht="12.75">
      <c r="B112" s="126"/>
      <c r="C112" s="126"/>
    </row>
    <row r="113" spans="2:3" ht="12.75">
      <c r="B113" s="126"/>
      <c r="C113" s="126"/>
    </row>
    <row r="114" spans="2:3" ht="12.75">
      <c r="B114" s="126"/>
      <c r="C114" s="126"/>
    </row>
    <row r="115" spans="2:3" ht="12.75">
      <c r="B115" s="126"/>
      <c r="C115" s="126"/>
    </row>
  </sheetData>
  <mergeCells count="6">
    <mergeCell ref="A5:B5"/>
    <mergeCell ref="A6:B6"/>
    <mergeCell ref="A1:G1"/>
    <mergeCell ref="A2:D2"/>
    <mergeCell ref="A3:B3"/>
    <mergeCell ref="A4:B4"/>
  </mergeCells>
  <printOptions horizontalCentered="1"/>
  <pageMargins left="0.5902777777777778" right="0.5902777777777778" top="0.5902777777777778" bottom="0.7083333333333334" header="0.5118055555555556" footer="0.5118055555555556"/>
  <pageSetup horizontalDpi="300" verticalDpi="300" orientation="portrait" paperSize="9"/>
  <headerFooter alignWithMargins="0">
    <oddFooter>&amp;L&amp;"Arial CE,Tučné"&amp;8http://zrliga.zrnet.cz&amp;C&amp;"Arial CE,Tučné"&amp;8 6. ročník ŽĎÁRSKÉ LIGY MISTRŮ&amp;R&amp;"Arial CE,Tučné"&amp;8&amp;D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2007-12-15T20:22:11Z</dcterms:modified>
  <cp:category/>
  <cp:version/>
  <cp:contentType/>
  <cp:contentStatus/>
</cp:coreProperties>
</file>