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1" activeTab="1"/>
  </bookViews>
  <sheets>
    <sheet name="Celkové výsledky" sheetId="1" r:id="rId1"/>
    <sheet name="Celkové výsledky ženy" sheetId="2" r:id="rId2"/>
    <sheet name="Lyže 10 km" sheetId="3" r:id="rId3"/>
    <sheet name="Bowling" sheetId="4" r:id="rId4"/>
    <sheet name="Lyžování sprint" sheetId="5" r:id="rId5"/>
    <sheet name="short track" sheetId="6" r:id="rId6"/>
    <sheet name="Kuželky" sheetId="7" r:id="rId7"/>
    <sheet name="Cross" sheetId="8" r:id="rId8"/>
    <sheet name="Atletika" sheetId="9" r:id="rId9"/>
    <sheet name="Cyklistická časovka" sheetId="10" r:id="rId10"/>
    <sheet name="Rychlobruslení" sheetId="11" r:id="rId11"/>
    <sheet name="Plavání" sheetId="12" r:id="rId12"/>
    <sheet name="Olympijský triatlon" sheetId="13" r:id="rId13"/>
    <sheet name="Cykllistická etapa" sheetId="14" r:id="rId14"/>
    <sheet name="Duatlon" sheetId="15" r:id="rId15"/>
    <sheet name="Koule" sheetId="16" r:id="rId16"/>
    <sheet name="KOULECelkem" sheetId="17" r:id="rId17"/>
    <sheet name="Plavání _ sprint" sheetId="18" r:id="rId18"/>
    <sheet name="Střelba" sheetId="19" r:id="rId19"/>
  </sheets>
  <definedNames>
    <definedName name="Excel_BuiltIn__FilterDatabase_1">'Celkové výsledky'!$A$7:$W$474</definedName>
    <definedName name="Excel_BuiltIn__FilterDatabase_1_2">'Celkové výsledky ženy'!#REF!</definedName>
    <definedName name="Excel_BuiltIn__FilterDatabase_2">#REF!</definedName>
    <definedName name="Excel_BuiltIn__FilterDatabase_3">'short track'!$A$1:$G$55</definedName>
    <definedName name="Excel_BuiltIn__FilterDatabase_4" localSheetId="2">'Lyže 10 km'!$A$8:$G$97</definedName>
    <definedName name="Excel_BuiltIn__FilterDatabase_4">'Lyžování sprint'!$A$8:$G$97</definedName>
    <definedName name="Excel_BuiltIn__FilterDatabase_5">'Kuželky'!$A$8:$F$133</definedName>
    <definedName name="Excel_BuiltIn__FilterDatabase_5_3">'Bowling'!$A$7:$H$158</definedName>
    <definedName name="Excel_BuiltIn__FilterDatabase_6">'Cross'!$A$8:$G$115</definedName>
    <definedName name="Excel_BuiltIn__FilterDatabase_7">'Rychlobruslení'!$A$6:$G$6</definedName>
    <definedName name="_xlnm.Print_Titles" localSheetId="0">'Celkové výsledky'!$2:$4</definedName>
    <definedName name="_xlnm.Print_Titles" localSheetId="1">'Celkové výsledky ženy'!$2:$4</definedName>
    <definedName name="_xlnm.Print_Area" localSheetId="8">'Atletika'!$A$9:$L$82</definedName>
  </definedNames>
  <calcPr fullCalcOnLoad="1"/>
</workbook>
</file>

<file path=xl/sharedStrings.xml><?xml version="1.0" encoding="utf-8"?>
<sst xmlns="http://schemas.openxmlformats.org/spreadsheetml/2006/main" count="4371" uniqueCount="700">
  <si>
    <t>Žďárský dvanáctiboj "LIGA MISTRŮ"</t>
  </si>
  <si>
    <t>CELKEM</t>
  </si>
  <si>
    <t>Účasti</t>
  </si>
  <si>
    <t>TOP 12</t>
  </si>
  <si>
    <t>Odstup</t>
  </si>
  <si>
    <t>Průměr</t>
  </si>
  <si>
    <t>Bowling</t>
  </si>
  <si>
    <t>Ročárek</t>
  </si>
  <si>
    <t>Jiří</t>
  </si>
  <si>
    <t>Tomáš st.</t>
  </si>
  <si>
    <t>Jána</t>
  </si>
  <si>
    <t>Lubomír</t>
  </si>
  <si>
    <t>Šubrt</t>
  </si>
  <si>
    <t>Petr</t>
  </si>
  <si>
    <t>Valenta</t>
  </si>
  <si>
    <t>Miroslav</t>
  </si>
  <si>
    <t>Chlubna</t>
  </si>
  <si>
    <t xml:space="preserve">Vábek </t>
  </si>
  <si>
    <t>Jaroslav st.</t>
  </si>
  <si>
    <t>Šimečková</t>
  </si>
  <si>
    <t>Lea</t>
  </si>
  <si>
    <t>Benešová</t>
  </si>
  <si>
    <t>Anita</t>
  </si>
  <si>
    <t>Hájek</t>
  </si>
  <si>
    <t>Harvánek</t>
  </si>
  <si>
    <t>Pavel</t>
  </si>
  <si>
    <t>Doležal</t>
  </si>
  <si>
    <t>Klusáček</t>
  </si>
  <si>
    <t>Spěváček</t>
  </si>
  <si>
    <t>Jan</t>
  </si>
  <si>
    <t>Hudeček</t>
  </si>
  <si>
    <t>Libor</t>
  </si>
  <si>
    <t>Klement</t>
  </si>
  <si>
    <t>Marek</t>
  </si>
  <si>
    <t>Michal</t>
  </si>
  <si>
    <t>Kubická</t>
  </si>
  <si>
    <t>Ivana</t>
  </si>
  <si>
    <t>Klíma</t>
  </si>
  <si>
    <t>Josef</t>
  </si>
  <si>
    <t>Tomáš</t>
  </si>
  <si>
    <t>Radka</t>
  </si>
  <si>
    <t>Sáblík</t>
  </si>
  <si>
    <t>Luboš st.</t>
  </si>
  <si>
    <t>Blažíček</t>
  </si>
  <si>
    <t>Jánová</t>
  </si>
  <si>
    <t>Petra</t>
  </si>
  <si>
    <t>Slovák</t>
  </si>
  <si>
    <t>František</t>
  </si>
  <si>
    <t>Ondřej</t>
  </si>
  <si>
    <t>Konečná</t>
  </si>
  <si>
    <t>Světlana</t>
  </si>
  <si>
    <t>Tatíček</t>
  </si>
  <si>
    <t>Šustr</t>
  </si>
  <si>
    <t>Jiří II.</t>
  </si>
  <si>
    <t>Bezchleba</t>
  </si>
  <si>
    <t>Pohanka</t>
  </si>
  <si>
    <t>Tomáš ml.</t>
  </si>
  <si>
    <t>Leoš</t>
  </si>
  <si>
    <t>Kamenský</t>
  </si>
  <si>
    <t>Radim</t>
  </si>
  <si>
    <t>Zuzana</t>
  </si>
  <si>
    <t>Janošec</t>
  </si>
  <si>
    <t>Králíček</t>
  </si>
  <si>
    <t>Vojta</t>
  </si>
  <si>
    <t>Procházková</t>
  </si>
  <si>
    <t>Daniela</t>
  </si>
  <si>
    <t>Zdeněk</t>
  </si>
  <si>
    <t>Jaroslav ml.</t>
  </si>
  <si>
    <t>Mužátko</t>
  </si>
  <si>
    <t>Jonášová</t>
  </si>
  <si>
    <t>Martina</t>
  </si>
  <si>
    <t>Pelánová</t>
  </si>
  <si>
    <t>Martin</t>
  </si>
  <si>
    <t>Milan</t>
  </si>
  <si>
    <t>Bačkovská</t>
  </si>
  <si>
    <t>Markéta</t>
  </si>
  <si>
    <t>Vít</t>
  </si>
  <si>
    <t>Uttendorfský</t>
  </si>
  <si>
    <t>Vašík</t>
  </si>
  <si>
    <t>Jaroslav</t>
  </si>
  <si>
    <t>Bárta</t>
  </si>
  <si>
    <t>Hudečková</t>
  </si>
  <si>
    <t>Jiřina</t>
  </si>
  <si>
    <t>Viktor III.</t>
  </si>
  <si>
    <t>Keclík</t>
  </si>
  <si>
    <t>Zach</t>
  </si>
  <si>
    <t>Černý</t>
  </si>
  <si>
    <t>Vojtěch</t>
  </si>
  <si>
    <t>Špička</t>
  </si>
  <si>
    <t>Jakub</t>
  </si>
  <si>
    <t>Zelený</t>
  </si>
  <si>
    <t>Radek</t>
  </si>
  <si>
    <t>Ladislav</t>
  </si>
  <si>
    <t>Kubický</t>
  </si>
  <si>
    <t>Nechutová</t>
  </si>
  <si>
    <t>Alena</t>
  </si>
  <si>
    <t>Nechuta</t>
  </si>
  <si>
    <t>Šubrtová</t>
  </si>
  <si>
    <t>Lucie</t>
  </si>
  <si>
    <t>Rosecký</t>
  </si>
  <si>
    <t>Sláma</t>
  </si>
  <si>
    <t>Miloslav</t>
  </si>
  <si>
    <t>Smolík</t>
  </si>
  <si>
    <t>Smetana</t>
  </si>
  <si>
    <t>Drápa</t>
  </si>
  <si>
    <t>Bradáč</t>
  </si>
  <si>
    <t>Alois</t>
  </si>
  <si>
    <t>Sládek</t>
  </si>
  <si>
    <t>Bednář</t>
  </si>
  <si>
    <t>Lukáš</t>
  </si>
  <si>
    <t>Hedvičák</t>
  </si>
  <si>
    <t>Krbůšková</t>
  </si>
  <si>
    <t>Ilona</t>
  </si>
  <si>
    <t>Hana</t>
  </si>
  <si>
    <t>Koutský</t>
  </si>
  <si>
    <t>Dvořák</t>
  </si>
  <si>
    <t>Dohnalová</t>
  </si>
  <si>
    <t>Romana</t>
  </si>
  <si>
    <t>Stuna</t>
  </si>
  <si>
    <t>Karel</t>
  </si>
  <si>
    <t>Veselský</t>
  </si>
  <si>
    <t>Kutějová</t>
  </si>
  <si>
    <t>Fišar</t>
  </si>
  <si>
    <t>Dalimil</t>
  </si>
  <si>
    <t>Chlubnová</t>
  </si>
  <si>
    <t>Jana</t>
  </si>
  <si>
    <t>Paclík</t>
  </si>
  <si>
    <t>Čenda</t>
  </si>
  <si>
    <t>Dospěl</t>
  </si>
  <si>
    <t>Sobotková</t>
  </si>
  <si>
    <t>Švanda</t>
  </si>
  <si>
    <t>Jiříček</t>
  </si>
  <si>
    <t>Havlasová</t>
  </si>
  <si>
    <t>Jánoška</t>
  </si>
  <si>
    <t>Ivan</t>
  </si>
  <si>
    <t>Plachta</t>
  </si>
  <si>
    <t>Miloš</t>
  </si>
  <si>
    <t>Bílek</t>
  </si>
  <si>
    <t>Beneš</t>
  </si>
  <si>
    <t>Kubíček</t>
  </si>
  <si>
    <t>Zerák</t>
  </si>
  <si>
    <t>Martinčič</t>
  </si>
  <si>
    <t>Rudolf</t>
  </si>
  <si>
    <t>Kučera</t>
  </si>
  <si>
    <t>Josef ml.</t>
  </si>
  <si>
    <t>Krajčír</t>
  </si>
  <si>
    <t>Dan</t>
  </si>
  <si>
    <t>Drahoš</t>
  </si>
  <si>
    <t>Krones</t>
  </si>
  <si>
    <t>Rostislav</t>
  </si>
  <si>
    <t>Procházka</t>
  </si>
  <si>
    <t>Zbyněk</t>
  </si>
  <si>
    <t>Doležel</t>
  </si>
  <si>
    <t>Pavla</t>
  </si>
  <si>
    <t>Starý</t>
  </si>
  <si>
    <t>Radek ml.</t>
  </si>
  <si>
    <t>Pospíšilová</t>
  </si>
  <si>
    <t>Tereza</t>
  </si>
  <si>
    <t>Hamerský</t>
  </si>
  <si>
    <t>Pospíchalová</t>
  </si>
  <si>
    <t>Kamila</t>
  </si>
  <si>
    <t>Aleš</t>
  </si>
  <si>
    <t>David</t>
  </si>
  <si>
    <t>Slováková</t>
  </si>
  <si>
    <t>Mařata</t>
  </si>
  <si>
    <t>Kubelová</t>
  </si>
  <si>
    <t>Jitka</t>
  </si>
  <si>
    <t>Zimmermann</t>
  </si>
  <si>
    <t>Schaffer</t>
  </si>
  <si>
    <t>Veronika</t>
  </si>
  <si>
    <t>Krška</t>
  </si>
  <si>
    <t>Slámová</t>
  </si>
  <si>
    <t>Kateřina</t>
  </si>
  <si>
    <t>Kafka</t>
  </si>
  <si>
    <t>Kršková</t>
  </si>
  <si>
    <t>Barbora</t>
  </si>
  <si>
    <t>Svatoň</t>
  </si>
  <si>
    <t>Malušek</t>
  </si>
  <si>
    <t>Renata</t>
  </si>
  <si>
    <t>Luboš</t>
  </si>
  <si>
    <t>Vladimír</t>
  </si>
  <si>
    <t>Štěpánek</t>
  </si>
  <si>
    <t>Matěj</t>
  </si>
  <si>
    <t>Novotný</t>
  </si>
  <si>
    <t>Loužecká</t>
  </si>
  <si>
    <t>Kristýna</t>
  </si>
  <si>
    <t>Alžběta</t>
  </si>
  <si>
    <t>Habán</t>
  </si>
  <si>
    <t>Klímová</t>
  </si>
  <si>
    <t>Fialová</t>
  </si>
  <si>
    <t>Jan st.</t>
  </si>
  <si>
    <t>Aneta</t>
  </si>
  <si>
    <t>Uchytil</t>
  </si>
  <si>
    <t>Křížová</t>
  </si>
  <si>
    <t>BONUS</t>
  </si>
  <si>
    <t>Den konání</t>
  </si>
  <si>
    <t>neděle</t>
  </si>
  <si>
    <t>Datum konání</t>
  </si>
  <si>
    <t>Místo konání</t>
  </si>
  <si>
    <t>ENPEKA NMNM</t>
  </si>
  <si>
    <t>Počet účastníků</t>
  </si>
  <si>
    <t>P</t>
  </si>
  <si>
    <t>Příjmení</t>
  </si>
  <si>
    <t>Jméno</t>
  </si>
  <si>
    <t>1.</t>
  </si>
  <si>
    <t>2.</t>
  </si>
  <si>
    <t>Body celkem</t>
  </si>
  <si>
    <t>Body s bonusem</t>
  </si>
  <si>
    <t>areál u HOTELU SKI, NM</t>
  </si>
  <si>
    <t>Čas</t>
  </si>
  <si>
    <t>Šimeček</t>
  </si>
  <si>
    <t>Vábek</t>
  </si>
  <si>
    <t>zimní stadion, ZR - 3 okruhy</t>
  </si>
  <si>
    <t>Dohnal</t>
  </si>
  <si>
    <t>Pelán</t>
  </si>
  <si>
    <t>sobota - neděle</t>
  </si>
  <si>
    <t>kuželna Velká Losenice</t>
  </si>
  <si>
    <t xml:space="preserve">  </t>
  </si>
  <si>
    <t>ZR - Račín (9,5 km)</t>
  </si>
  <si>
    <t>atletické hřiště v Novém Městě n.M.</t>
  </si>
  <si>
    <t>Disk</t>
  </si>
  <si>
    <t>Dálka</t>
  </si>
  <si>
    <t>Body</t>
  </si>
  <si>
    <t>Body s BONUSEM</t>
  </si>
  <si>
    <t xml:space="preserve"> </t>
  </si>
  <si>
    <t>5. Rychlobruslení</t>
  </si>
  <si>
    <t>NMNM SKI hotel</t>
  </si>
  <si>
    <t>Odstupy</t>
  </si>
  <si>
    <t xml:space="preserve">Ročárek </t>
  </si>
  <si>
    <t xml:space="preserve">Šindelka </t>
  </si>
  <si>
    <t>ZR - Sklené</t>
  </si>
  <si>
    <t>Danča</t>
  </si>
  <si>
    <t>8. Plavání</t>
  </si>
  <si>
    <t>Medlov 1,6 km</t>
  </si>
  <si>
    <t>9. Olympijský triatlon</t>
  </si>
  <si>
    <t>Velké Dářko (1,5 - 40 - 10)</t>
  </si>
  <si>
    <t>11. Cyklistická etapa</t>
  </si>
  <si>
    <t>12. Duatlon</t>
  </si>
  <si>
    <t>Velká Losenice 5,2 - 14 - 2,8</t>
  </si>
  <si>
    <t>11. Koule</t>
  </si>
  <si>
    <t>so-ne</t>
  </si>
  <si>
    <t>Pravá</t>
  </si>
  <si>
    <t>Levá</t>
  </si>
  <si>
    <t>Out</t>
  </si>
  <si>
    <t>Dopředu</t>
  </si>
  <si>
    <t>Přes hlavu</t>
  </si>
  <si>
    <t>Dozadu mezi</t>
  </si>
  <si>
    <t>Dopředu mezi</t>
  </si>
  <si>
    <t>Hamák</t>
  </si>
  <si>
    <t>Uchytilová</t>
  </si>
  <si>
    <t>Monika</t>
  </si>
  <si>
    <t xml:space="preserve">Šustr </t>
  </si>
  <si>
    <t>WC</t>
  </si>
  <si>
    <t>Plavecký bazén ZR</t>
  </si>
  <si>
    <t>Bezchleba Petr</t>
  </si>
  <si>
    <t>Jonášová Martina</t>
  </si>
  <si>
    <t>Kamenský Radim</t>
  </si>
  <si>
    <t>Jána Lubomír</t>
  </si>
  <si>
    <t>Králíček Pavel</t>
  </si>
  <si>
    <t>Šubrt Petr</t>
  </si>
  <si>
    <t>Kamenský Pavel</t>
  </si>
  <si>
    <t>Jána Ondřej</t>
  </si>
  <si>
    <t>Kubický Pavel</t>
  </si>
  <si>
    <t>Šimečková Radka</t>
  </si>
  <si>
    <t>Tatíček Jan</t>
  </si>
  <si>
    <t>Šimeček Tomáš st.</t>
  </si>
  <si>
    <t>Ročárek Tomáš</t>
  </si>
  <si>
    <t>Spěváček Jan</t>
  </si>
  <si>
    <t>Švanda Luboš st.</t>
  </si>
  <si>
    <t>Blažíček Jiří</t>
  </si>
  <si>
    <t>Jánová Petra</t>
  </si>
  <si>
    <t>Procházková Daniela</t>
  </si>
  <si>
    <t>Konečná Světlana</t>
  </si>
  <si>
    <t>Vábek Jaroslav st.</t>
  </si>
  <si>
    <t>Beneš Viktor III.</t>
  </si>
  <si>
    <t>Doležal Jiří</t>
  </si>
  <si>
    <t>DDM ve Žďáře nad Sázavou</t>
  </si>
  <si>
    <t>Počet bodů</t>
  </si>
  <si>
    <t>Klement Leoš</t>
  </si>
  <si>
    <t>Benešová Anita</t>
  </si>
  <si>
    <t>Šimeček Tomáš ml.</t>
  </si>
  <si>
    <t>Sáblík Pavel</t>
  </si>
  <si>
    <t>Švanda Miroslav</t>
  </si>
  <si>
    <t>Jána Tomáš</t>
  </si>
  <si>
    <t>Šimečková Lea</t>
  </si>
  <si>
    <t>Sáblík Tomáš</t>
  </si>
  <si>
    <t>Konečný Matouš</t>
  </si>
  <si>
    <t>Vtípil</t>
  </si>
  <si>
    <t>Haller</t>
  </si>
  <si>
    <t>Tesař</t>
  </si>
  <si>
    <t>Pospíšil</t>
  </si>
  <si>
    <t>říjen</t>
  </si>
  <si>
    <t>13. Koule</t>
  </si>
  <si>
    <t>Klíma Josef</t>
  </si>
  <si>
    <t>Slámová Klára</t>
  </si>
  <si>
    <t>Keclík Martin</t>
  </si>
  <si>
    <t>Šubrtová Lucie</t>
  </si>
  <si>
    <t>-</t>
  </si>
  <si>
    <t>Kafka Radek</t>
  </si>
  <si>
    <t>Marek Michal</t>
  </si>
  <si>
    <t>Tesař Jan</t>
  </si>
  <si>
    <t>Dospěl Leoš</t>
  </si>
  <si>
    <t>Švanda Lukáš</t>
  </si>
  <si>
    <t>Švanda Luboš ml.</t>
  </si>
  <si>
    <t>Fišar Dalimil</t>
  </si>
  <si>
    <t>Hudeček Libor</t>
  </si>
  <si>
    <t>NED</t>
  </si>
  <si>
    <t>14. Plavání - sprint</t>
  </si>
  <si>
    <t>Daňsa</t>
  </si>
  <si>
    <t>15. Střelba ze vzduchovky</t>
  </si>
  <si>
    <t>Celkové výsledky</t>
  </si>
  <si>
    <t>1. února 2009</t>
  </si>
  <si>
    <t>1. Běh na lyžích</t>
  </si>
  <si>
    <t xml:space="preserve">Papoušek </t>
  </si>
  <si>
    <t>Rajnošek</t>
  </si>
  <si>
    <t>Brych</t>
  </si>
  <si>
    <t>Forst</t>
  </si>
  <si>
    <t>Vlastimil</t>
  </si>
  <si>
    <t>Marečková</t>
  </si>
  <si>
    <t>Ptáček</t>
  </si>
  <si>
    <t>Miroslav st.</t>
  </si>
  <si>
    <t>Pilát</t>
  </si>
  <si>
    <t>Šulc</t>
  </si>
  <si>
    <t>Polívka</t>
  </si>
  <si>
    <t>Pelzerová</t>
  </si>
  <si>
    <t>Jindra</t>
  </si>
  <si>
    <t>Musilová</t>
  </si>
  <si>
    <t>Miroslava</t>
  </si>
  <si>
    <t>Kulhánek</t>
  </si>
  <si>
    <t>Jánošková</t>
  </si>
  <si>
    <t>Naďa</t>
  </si>
  <si>
    <t>Vítková</t>
  </si>
  <si>
    <t>Kratochvílová</t>
  </si>
  <si>
    <t>Kupský</t>
  </si>
  <si>
    <t>Lyže 7,5 km</t>
  </si>
  <si>
    <t>Klementová</t>
  </si>
  <si>
    <t>Novák</t>
  </si>
  <si>
    <t>Václav st.</t>
  </si>
  <si>
    <t>Macek</t>
  </si>
  <si>
    <t>Balabán</t>
  </si>
  <si>
    <t>Jiří st.</t>
  </si>
  <si>
    <t>Jiří ml.</t>
  </si>
  <si>
    <t>Martaus</t>
  </si>
  <si>
    <t xml:space="preserve">Uchytil </t>
  </si>
  <si>
    <t>Krizek</t>
  </si>
  <si>
    <t>Krystof (PL)</t>
  </si>
  <si>
    <t>Marie</t>
  </si>
  <si>
    <t>Novohradský</t>
  </si>
  <si>
    <t>Novohradská</t>
  </si>
  <si>
    <t>Rosecká</t>
  </si>
  <si>
    <t>Jaroslava</t>
  </si>
  <si>
    <t>Uttendorfská</t>
  </si>
  <si>
    <t>Šindelka</t>
  </si>
  <si>
    <t>Polreich</t>
  </si>
  <si>
    <t>Večeřová</t>
  </si>
  <si>
    <t>Květa</t>
  </si>
  <si>
    <t>Bártová</t>
  </si>
  <si>
    <t>Lučková</t>
  </si>
  <si>
    <t>Blanka</t>
  </si>
  <si>
    <t>Havlíková</t>
  </si>
  <si>
    <t>Opat</t>
  </si>
  <si>
    <t>Havliš</t>
  </si>
  <si>
    <t>Martinčičová</t>
  </si>
  <si>
    <t>Anna</t>
  </si>
  <si>
    <t>Lempera</t>
  </si>
  <si>
    <t>Vtípilová</t>
  </si>
  <si>
    <t>Sáblíková</t>
  </si>
  <si>
    <t>Lenka</t>
  </si>
  <si>
    <t>Polnická</t>
  </si>
  <si>
    <t>Dana</t>
  </si>
  <si>
    <t>Polnický</t>
  </si>
  <si>
    <t>Myšková</t>
  </si>
  <si>
    <t>Dáša</t>
  </si>
  <si>
    <t>Hájková</t>
  </si>
  <si>
    <t>Musil</t>
  </si>
  <si>
    <t>Mirka</t>
  </si>
  <si>
    <t>Papoušek</t>
  </si>
  <si>
    <t>Hugo</t>
  </si>
  <si>
    <t xml:space="preserve">Brych </t>
  </si>
  <si>
    <t>Hemza</t>
  </si>
  <si>
    <t>Pavlů</t>
  </si>
  <si>
    <t>Svatoňová</t>
  </si>
  <si>
    <t>Juračková</t>
  </si>
  <si>
    <t>Laďka</t>
  </si>
  <si>
    <t>Čestmír ml.</t>
  </si>
  <si>
    <t>Čestmír st.</t>
  </si>
  <si>
    <t>Rybová</t>
  </si>
  <si>
    <t>Drahoslava</t>
  </si>
  <si>
    <t xml:space="preserve">Polreich </t>
  </si>
  <si>
    <t xml:space="preserve">Kulhánek </t>
  </si>
  <si>
    <t xml:space="preserve">Polnická </t>
  </si>
  <si>
    <t>1. března 2009</t>
  </si>
  <si>
    <t>Simona</t>
  </si>
  <si>
    <t>Kocourek</t>
  </si>
  <si>
    <t>Stanislav</t>
  </si>
  <si>
    <t>Šik</t>
  </si>
  <si>
    <t>Letenská</t>
  </si>
  <si>
    <t>Štursová</t>
  </si>
  <si>
    <t>Konečný</t>
  </si>
  <si>
    <t>Matouš</t>
  </si>
  <si>
    <t>Lyžování sprint</t>
  </si>
  <si>
    <t>lyžování sprint</t>
  </si>
  <si>
    <t>3. Běh na lyžích - sprint</t>
  </si>
  <si>
    <t>2. Bowling</t>
  </si>
  <si>
    <t>Slovak</t>
  </si>
  <si>
    <t xml:space="preserve">Kafka </t>
  </si>
  <si>
    <t>Kotrchová</t>
  </si>
  <si>
    <t>Renta</t>
  </si>
  <si>
    <t xml:space="preserve">Habán </t>
  </si>
  <si>
    <t xml:space="preserve">Švanda </t>
  </si>
  <si>
    <t>Lenka 81</t>
  </si>
  <si>
    <t>Thomayer</t>
  </si>
  <si>
    <t>Sobotka</t>
  </si>
  <si>
    <t>Pospíchal</t>
  </si>
  <si>
    <t>Šejvl</t>
  </si>
  <si>
    <t>Adam</t>
  </si>
  <si>
    <t>Šejvlová</t>
  </si>
  <si>
    <t>Natálie</t>
  </si>
  <si>
    <t>short track</t>
  </si>
  <si>
    <t xml:space="preserve">Polnický </t>
  </si>
  <si>
    <t xml:space="preserve">Sáblík </t>
  </si>
  <si>
    <t>Dagmar</t>
  </si>
  <si>
    <t xml:space="preserve">Paclík </t>
  </si>
  <si>
    <t>Čestmír</t>
  </si>
  <si>
    <t>Hedvičáková</t>
  </si>
  <si>
    <t>?</t>
  </si>
  <si>
    <t xml:space="preserve">Konečný </t>
  </si>
  <si>
    <t>Viktor II.</t>
  </si>
  <si>
    <t xml:space="preserve">Slezák </t>
  </si>
  <si>
    <t>Hana st.</t>
  </si>
  <si>
    <t>Jelínková</t>
  </si>
  <si>
    <t>Ivana st.</t>
  </si>
  <si>
    <t>Ivana ml.</t>
  </si>
  <si>
    <t>Čuhel</t>
  </si>
  <si>
    <t>Kasal</t>
  </si>
  <si>
    <t>Balvínová</t>
  </si>
  <si>
    <t>Balvín</t>
  </si>
  <si>
    <t>Krejčí</t>
  </si>
  <si>
    <t>Holoubek</t>
  </si>
  <si>
    <t>Sedláček</t>
  </si>
  <si>
    <t>Hamáková</t>
  </si>
  <si>
    <t>Halouzková</t>
  </si>
  <si>
    <t>Slezák</t>
  </si>
  <si>
    <t>Kuželky</t>
  </si>
  <si>
    <t>Dostál</t>
  </si>
  <si>
    <t>Kadlec</t>
  </si>
  <si>
    <t>Pálenský</t>
  </si>
  <si>
    <t>Pavlík</t>
  </si>
  <si>
    <t>Roubínek</t>
  </si>
  <si>
    <t>Šimurda</t>
  </si>
  <si>
    <t>JONÁŠOVÁ</t>
  </si>
  <si>
    <t>Šacl</t>
  </si>
  <si>
    <t>Plachý</t>
  </si>
  <si>
    <t>Stoupenec</t>
  </si>
  <si>
    <t>Hodrment</t>
  </si>
  <si>
    <t>PROCHÁZKOVÁ</t>
  </si>
  <si>
    <t>MAREČKOVÁ</t>
  </si>
  <si>
    <t>POLÍVKOVÁ</t>
  </si>
  <si>
    <t>ŠIMEČKOVÁ</t>
  </si>
  <si>
    <t>Flídr</t>
  </si>
  <si>
    <t>CHLUBNOVÁ</t>
  </si>
  <si>
    <t>KUBICKÁ</t>
  </si>
  <si>
    <t>BENEŠOVÁ</t>
  </si>
  <si>
    <t>HUDEČKOVÁ</t>
  </si>
  <si>
    <t>PELZEROVÁ</t>
  </si>
  <si>
    <t>MUSILOVÁ</t>
  </si>
  <si>
    <t>KLÍMOVÁ</t>
  </si>
  <si>
    <t>NECHUTOVÁ</t>
  </si>
  <si>
    <t>KRBŮŠKOVÁ</t>
  </si>
  <si>
    <t>JÁNOVÁ</t>
  </si>
  <si>
    <t>ŠUBRTOVÁ</t>
  </si>
  <si>
    <t>JÁNOŠKOVÁ</t>
  </si>
  <si>
    <t>KONEČNÁ</t>
  </si>
  <si>
    <t>VÍTKOVÁ</t>
  </si>
  <si>
    <t>Marian</t>
  </si>
  <si>
    <t>Ivo</t>
  </si>
  <si>
    <t>MARTINA</t>
  </si>
  <si>
    <t>Richard</t>
  </si>
  <si>
    <t>DANIELA</t>
  </si>
  <si>
    <t>PAVLA</t>
  </si>
  <si>
    <t>KATKA</t>
  </si>
  <si>
    <t>Viktor III</t>
  </si>
  <si>
    <t>LEA</t>
  </si>
  <si>
    <t>JANA</t>
  </si>
  <si>
    <t>IVANA</t>
  </si>
  <si>
    <t>ANITA</t>
  </si>
  <si>
    <t>RADKA</t>
  </si>
  <si>
    <t>JIŘINA</t>
  </si>
  <si>
    <t>RENATA</t>
  </si>
  <si>
    <t>MIROSLAVA</t>
  </si>
  <si>
    <t>PETRA</t>
  </si>
  <si>
    <t>ALENA</t>
  </si>
  <si>
    <t>ILONA</t>
  </si>
  <si>
    <t>LUCIE</t>
  </si>
  <si>
    <t>NAĎA</t>
  </si>
  <si>
    <t>SVĚTLANA</t>
  </si>
  <si>
    <t>Jiří II</t>
  </si>
  <si>
    <t>5. Kuželky</t>
  </si>
  <si>
    <t>6. Cross</t>
  </si>
  <si>
    <t>4. Short track</t>
  </si>
  <si>
    <t>7. Atletický trojboj</t>
  </si>
  <si>
    <t>Cross</t>
  </si>
  <si>
    <t>26.dubna 2009</t>
  </si>
  <si>
    <t>Polívková</t>
  </si>
  <si>
    <t>Katka</t>
  </si>
  <si>
    <t>cross</t>
  </si>
  <si>
    <t>Běh</t>
  </si>
  <si>
    <t xml:space="preserve">Drápa </t>
  </si>
  <si>
    <t>Janoušová</t>
  </si>
  <si>
    <t>Brázdová</t>
  </si>
  <si>
    <t>Lýdie</t>
  </si>
  <si>
    <t>Matoušková</t>
  </si>
  <si>
    <t>Eliška</t>
  </si>
  <si>
    <t>Zimola</t>
  </si>
  <si>
    <t>Vitner</t>
  </si>
  <si>
    <t xml:space="preserve">Klímová </t>
  </si>
  <si>
    <t>Matrtinčič</t>
  </si>
  <si>
    <t>Jaroslav st</t>
  </si>
  <si>
    <t>Hošek</t>
  </si>
  <si>
    <t>Slonková</t>
  </si>
  <si>
    <t>Iva</t>
  </si>
  <si>
    <t>Skrýja</t>
  </si>
  <si>
    <t>Kalousek</t>
  </si>
  <si>
    <t xml:space="preserve">Bárta </t>
  </si>
  <si>
    <t>Hrbáčková</t>
  </si>
  <si>
    <t>Šolc</t>
  </si>
  <si>
    <t>Mareš</t>
  </si>
  <si>
    <t>atletika</t>
  </si>
  <si>
    <t>Janoušková</t>
  </si>
  <si>
    <t>Vítek</t>
  </si>
  <si>
    <t>Jaroš</t>
  </si>
  <si>
    <t>Barbora st.</t>
  </si>
  <si>
    <t>rychlobruslení</t>
  </si>
  <si>
    <t>Ožana</t>
  </si>
  <si>
    <t>Merhaut</t>
  </si>
  <si>
    <t>Haselberger</t>
  </si>
  <si>
    <t>Šupka</t>
  </si>
  <si>
    <t xml:space="preserve">Svatoň </t>
  </si>
  <si>
    <t xml:space="preserve">Pavelka </t>
  </si>
  <si>
    <t>28. června 2009</t>
  </si>
  <si>
    <t xml:space="preserve">Šupka </t>
  </si>
  <si>
    <t xml:space="preserve">Černý </t>
  </si>
  <si>
    <t>Pavelka</t>
  </si>
  <si>
    <t>cyklo časovka</t>
  </si>
  <si>
    <t>9. Cyklistická časovka</t>
  </si>
  <si>
    <t>Vidergot</t>
  </si>
  <si>
    <t>Čejka</t>
  </si>
  <si>
    <t>Jaromír</t>
  </si>
  <si>
    <t>Plavání</t>
  </si>
  <si>
    <t>Jiří II:</t>
  </si>
  <si>
    <t>Triatlon</t>
  </si>
  <si>
    <t>Svorada</t>
  </si>
  <si>
    <t>Ján st.</t>
  </si>
  <si>
    <t>Běhounek</t>
  </si>
  <si>
    <t>Mareček</t>
  </si>
  <si>
    <t>Prchal</t>
  </si>
  <si>
    <t>Hynek</t>
  </si>
  <si>
    <t>Chroustovský</t>
  </si>
  <si>
    <t>Exner</t>
  </si>
  <si>
    <t>Holek</t>
  </si>
  <si>
    <t>Janda</t>
  </si>
  <si>
    <t>Svoboda</t>
  </si>
  <si>
    <t>Hulák</t>
  </si>
  <si>
    <t>Holub</t>
  </si>
  <si>
    <t>Odvárka</t>
  </si>
  <si>
    <t>Josef st.</t>
  </si>
  <si>
    <t>Rauchfuss</t>
  </si>
  <si>
    <t>Vrábel</t>
  </si>
  <si>
    <t>Wasserbauer</t>
  </si>
  <si>
    <t>Coufal</t>
  </si>
  <si>
    <t>Žurková</t>
  </si>
  <si>
    <t>30.srpna 2008</t>
  </si>
  <si>
    <t>ZR - Sklené - Nové Město n.M. - Lhotka - Počítky - Sklené - Vlachovice 3x</t>
  </si>
  <si>
    <t>Cyklistická etapa</t>
  </si>
  <si>
    <t>Bořil</t>
  </si>
  <si>
    <t>Křižan</t>
  </si>
  <si>
    <t>Jonáš</t>
  </si>
  <si>
    <t>Řehoř</t>
  </si>
  <si>
    <t>Kyncl</t>
  </si>
  <si>
    <t>Duatlon</t>
  </si>
  <si>
    <t>Kincl</t>
  </si>
  <si>
    <t xml:space="preserve">Blažíček </t>
  </si>
  <si>
    <t>Čelechovský</t>
  </si>
  <si>
    <t>Fňukal</t>
  </si>
  <si>
    <t>Hubáček</t>
  </si>
  <si>
    <t>Petr ml.</t>
  </si>
  <si>
    <t>Matušková</t>
  </si>
  <si>
    <t>Plachtová</t>
  </si>
  <si>
    <t>Novotná</t>
  </si>
  <si>
    <t xml:space="preserve">Sobotka </t>
  </si>
  <si>
    <t>koule</t>
  </si>
  <si>
    <t>Petr ml</t>
  </si>
  <si>
    <t>Pátek</t>
  </si>
  <si>
    <t>Sýkora</t>
  </si>
  <si>
    <t>Klára</t>
  </si>
  <si>
    <t>Luboš ml.</t>
  </si>
  <si>
    <t>Švandová</t>
  </si>
  <si>
    <t>1:49,59</t>
  </si>
  <si>
    <t>0:57,37</t>
  </si>
  <si>
    <t>0:58,22</t>
  </si>
  <si>
    <t>1:00,19</t>
  </si>
  <si>
    <t>1:01,23</t>
  </si>
  <si>
    <t>1:02,36</t>
  </si>
  <si>
    <t>1:03,10</t>
  </si>
  <si>
    <t>1:04,42</t>
  </si>
  <si>
    <t>1:04,77</t>
  </si>
  <si>
    <t>1:05,32</t>
  </si>
  <si>
    <t>1:05,35</t>
  </si>
  <si>
    <t>1:08,03</t>
  </si>
  <si>
    <t>1:09,74</t>
  </si>
  <si>
    <t>1:09,92</t>
  </si>
  <si>
    <t>1:10,95</t>
  </si>
  <si>
    <t>1:11,51</t>
  </si>
  <si>
    <t>1:13,45</t>
  </si>
  <si>
    <t>1:14,21</t>
  </si>
  <si>
    <t>1:16,29</t>
  </si>
  <si>
    <t>1:17,11</t>
  </si>
  <si>
    <t>1:18,80</t>
  </si>
  <si>
    <t>1:19,07</t>
  </si>
  <si>
    <t>1:20,22</t>
  </si>
  <si>
    <t>1:20,93</t>
  </si>
  <si>
    <t>1:21,03</t>
  </si>
  <si>
    <t>1:21,09</t>
  </si>
  <si>
    <t>1:21,18</t>
  </si>
  <si>
    <t>1:22,80</t>
  </si>
  <si>
    <t>1:23,70</t>
  </si>
  <si>
    <t>1:23,97</t>
  </si>
  <si>
    <t>1:24,70</t>
  </si>
  <si>
    <t>1:25,08</t>
  </si>
  <si>
    <t>1:25,33</t>
  </si>
  <si>
    <t>1:27,43</t>
  </si>
  <si>
    <t>1:29,44</t>
  </si>
  <si>
    <t>1:29,66</t>
  </si>
  <si>
    <t>1:35,68</t>
  </si>
  <si>
    <t>1:38,91</t>
  </si>
  <si>
    <t>1:39,55</t>
  </si>
  <si>
    <t>1:40,33</t>
  </si>
  <si>
    <t>1:40,34</t>
  </si>
  <si>
    <t>1:42,19</t>
  </si>
  <si>
    <t>1:42,44</t>
  </si>
  <si>
    <t>1:42,58</t>
  </si>
  <si>
    <t>1:45,54</t>
  </si>
  <si>
    <t>1:46,64</t>
  </si>
  <si>
    <t>1:48,84</t>
  </si>
  <si>
    <t>1:51,18</t>
  </si>
  <si>
    <t>1:54,59</t>
  </si>
  <si>
    <t>1:56,76</t>
  </si>
  <si>
    <t>1:58,26</t>
  </si>
  <si>
    <t>1:59,79</t>
  </si>
  <si>
    <t>2:00,10</t>
  </si>
  <si>
    <t>2:00,92</t>
  </si>
  <si>
    <t>2:01,01</t>
  </si>
  <si>
    <t>2:08,03</t>
  </si>
  <si>
    <t>2:08,69</t>
  </si>
  <si>
    <t>2:09,36</t>
  </si>
  <si>
    <t>2:09,51</t>
  </si>
  <si>
    <t>2:10,51</t>
  </si>
  <si>
    <t>2:11,15</t>
  </si>
  <si>
    <t>2:13,45</t>
  </si>
  <si>
    <t>2:25,16</t>
  </si>
  <si>
    <t>2:35,46</t>
  </si>
  <si>
    <t>2:44,03</t>
  </si>
  <si>
    <t>2:45,36</t>
  </si>
  <si>
    <t>2:48,06</t>
  </si>
  <si>
    <t>2:52,59</t>
  </si>
  <si>
    <t>Pátek Vojtěch</t>
  </si>
  <si>
    <t>Pavelka Marek</t>
  </si>
  <si>
    <t>Holek Martin</t>
  </si>
  <si>
    <t>Sýkora Karel</t>
  </si>
  <si>
    <t>Hájek Vladimír</t>
  </si>
  <si>
    <t>Hodrment Vít</t>
  </si>
  <si>
    <t>Vidergot Vojtěch</t>
  </si>
  <si>
    <t>Křížová Veronika</t>
  </si>
  <si>
    <t>Janošec Miroslav</t>
  </si>
  <si>
    <t>Papoušek Marek</t>
  </si>
  <si>
    <t>Forst Vlastimil</t>
  </si>
  <si>
    <t>Sobotka Martin</t>
  </si>
  <si>
    <t>Klímová Petra</t>
  </si>
  <si>
    <t>Šulc Pavel</t>
  </si>
  <si>
    <t>Klement Vojtěch</t>
  </si>
  <si>
    <t>Štursová Martina</t>
  </si>
  <si>
    <t>Vašík Jaroslav</t>
  </si>
  <si>
    <t>Musilová Miroslava</t>
  </si>
  <si>
    <t>Šustr Jiří II:</t>
  </si>
  <si>
    <t>Kubická Ivana</t>
  </si>
  <si>
    <t>Pohanka Jiří</t>
  </si>
  <si>
    <t>Pelzerová Renata</t>
  </si>
  <si>
    <t>Slámová Katka</t>
  </si>
  <si>
    <t>Vítková Renata</t>
  </si>
  <si>
    <t>Švandová Jitka</t>
  </si>
  <si>
    <t>Plavání sprint</t>
  </si>
  <si>
    <t>Koule</t>
  </si>
  <si>
    <t>Přijmení</t>
  </si>
  <si>
    <t>Moštěk</t>
  </si>
  <si>
    <t>Holcman</t>
  </si>
  <si>
    <t>Eva</t>
  </si>
  <si>
    <t>Irena</t>
  </si>
  <si>
    <t>Střelba ze vzdchovky</t>
  </si>
  <si>
    <t>Hocman</t>
  </si>
  <si>
    <t>Střelba ze vduchovky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</si>
</sst>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"/>
    <numFmt numFmtId="165" formatCode="d/mmmm\ yyyy"/>
    <numFmt numFmtId="166" formatCode="mm:ss.00"/>
    <numFmt numFmtId="167" formatCode="hh:mm:ss"/>
    <numFmt numFmtId="168" formatCode="hh:mm:ss.00"/>
    <numFmt numFmtId="169" formatCode="d/\ mmmm\ yyyy"/>
    <numFmt numFmtId="170" formatCode="h:mm:ss.00"/>
    <numFmt numFmtId="171" formatCode="dd/mm/yy"/>
    <numFmt numFmtId="172" formatCode="[h]:mm:ss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mm:ss.0;@"/>
  </numFmts>
  <fonts count="7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Arial CE"/>
      <family val="2"/>
    </font>
    <font>
      <sz val="5"/>
      <name val="Arial CE"/>
      <family val="2"/>
    </font>
    <font>
      <b/>
      <sz val="20"/>
      <name val="Arial Black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5"/>
      <name val="Arial CE"/>
      <family val="2"/>
    </font>
    <font>
      <b/>
      <sz val="7"/>
      <name val="Arial CE"/>
      <family val="2"/>
    </font>
    <font>
      <b/>
      <sz val="7"/>
      <color indexed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sz val="24"/>
      <name val="Albertus Extra Bold"/>
      <family val="2"/>
    </font>
    <font>
      <u val="single"/>
      <sz val="13"/>
      <color indexed="12"/>
      <name val="Arial CE"/>
      <family val="2"/>
    </font>
    <font>
      <b/>
      <i/>
      <sz val="10"/>
      <name val="Arial CE"/>
      <family val="0"/>
    </font>
    <font>
      <sz val="4"/>
      <name val="Arial CE"/>
      <family val="2"/>
    </font>
    <font>
      <b/>
      <sz val="4"/>
      <name val="Arial Black"/>
      <family val="2"/>
    </font>
    <font>
      <b/>
      <sz val="4"/>
      <name val="Arial CE"/>
      <family val="2"/>
    </font>
    <font>
      <i/>
      <sz val="6"/>
      <name val="Arial CE"/>
      <family val="2"/>
    </font>
    <font>
      <i/>
      <sz val="7"/>
      <name val="Arial CE"/>
      <family val="0"/>
    </font>
    <font>
      <i/>
      <sz val="4"/>
      <name val="Arial CE"/>
      <family val="0"/>
    </font>
    <font>
      <b/>
      <sz val="3"/>
      <name val="Arial CE"/>
      <family val="2"/>
    </font>
    <font>
      <b/>
      <i/>
      <sz val="7"/>
      <name val="Arial CE"/>
      <family val="0"/>
    </font>
    <font>
      <u val="single"/>
      <sz val="13"/>
      <color indexed="20"/>
      <name val="Arial CE"/>
      <family val="2"/>
    </font>
    <font>
      <sz val="9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3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/>
      <name val="Arial CE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" fillId="8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" fillId="1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3" fillId="1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3" fillId="18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0" borderId="1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6" fillId="35" borderId="3" applyNumberFormat="0" applyAlignment="0" applyProtection="0"/>
    <xf numFmtId="0" fontId="56" fillId="36" borderId="4" applyNumberFormat="0" applyAlignment="0" applyProtection="0"/>
    <xf numFmtId="0" fontId="56" fillId="36" borderId="4" applyNumberFormat="0" applyAlignment="0" applyProtection="0"/>
    <xf numFmtId="0" fontId="56" fillId="36" borderId="4" applyNumberFormat="0" applyAlignment="0" applyProtection="0"/>
    <xf numFmtId="0" fontId="56" fillId="36" borderId="4" applyNumberFormat="0" applyAlignment="0" applyProtection="0"/>
    <xf numFmtId="0" fontId="56" fillId="36" borderId="4" applyNumberFormat="0" applyAlignment="0" applyProtection="0"/>
    <xf numFmtId="0" fontId="56" fillId="36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8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9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39" borderId="11" applyNumberFormat="0" applyAlignment="0" applyProtection="0"/>
    <xf numFmtId="0" fontId="52" fillId="40" borderId="12" applyNumberFormat="0" applyFont="0" applyAlignment="0" applyProtection="0"/>
    <xf numFmtId="0" fontId="52" fillId="40" borderId="12" applyNumberFormat="0" applyFont="0" applyAlignment="0" applyProtection="0"/>
    <xf numFmtId="0" fontId="52" fillId="40" borderId="12" applyNumberFormat="0" applyFont="0" applyAlignment="0" applyProtection="0"/>
    <xf numFmtId="0" fontId="52" fillId="40" borderId="12" applyNumberFormat="0" applyFont="0" applyAlignment="0" applyProtection="0"/>
    <xf numFmtId="0" fontId="52" fillId="40" borderId="12" applyNumberFormat="0" applyFont="0" applyAlignment="0" applyProtection="0"/>
    <xf numFmtId="0" fontId="52" fillId="40" borderId="12" applyNumberFormat="0" applyFont="0" applyAlignment="0" applyProtection="0"/>
    <xf numFmtId="9" fontId="1" fillId="0" borderId="0" applyFill="0" applyBorder="0" applyAlignment="0" applyProtection="0"/>
    <xf numFmtId="0" fontId="12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12" borderId="15" applyNumberFormat="0" applyAlignment="0" applyProtection="0"/>
    <xf numFmtId="0" fontId="66" fillId="42" borderId="16" applyNumberFormat="0" applyAlignment="0" applyProtection="0"/>
    <xf numFmtId="0" fontId="66" fillId="42" borderId="16" applyNumberFormat="0" applyAlignment="0" applyProtection="0"/>
    <xf numFmtId="0" fontId="66" fillId="42" borderId="16" applyNumberFormat="0" applyAlignment="0" applyProtection="0"/>
    <xf numFmtId="0" fontId="66" fillId="42" borderId="16" applyNumberFormat="0" applyAlignment="0" applyProtection="0"/>
    <xf numFmtId="0" fontId="66" fillId="42" borderId="16" applyNumberFormat="0" applyAlignment="0" applyProtection="0"/>
    <xf numFmtId="0" fontId="66" fillId="42" borderId="16" applyNumberFormat="0" applyAlignment="0" applyProtection="0"/>
    <xf numFmtId="0" fontId="16" fillId="43" borderId="15" applyNumberFormat="0" applyAlignment="0" applyProtection="0"/>
    <xf numFmtId="0" fontId="67" fillId="44" borderId="16" applyNumberFormat="0" applyAlignment="0" applyProtection="0"/>
    <xf numFmtId="0" fontId="67" fillId="44" borderId="16" applyNumberFormat="0" applyAlignment="0" applyProtection="0"/>
    <xf numFmtId="0" fontId="67" fillId="44" borderId="16" applyNumberFormat="0" applyAlignment="0" applyProtection="0"/>
    <xf numFmtId="0" fontId="67" fillId="44" borderId="16" applyNumberFormat="0" applyAlignment="0" applyProtection="0"/>
    <xf numFmtId="0" fontId="67" fillId="44" borderId="16" applyNumberFormat="0" applyAlignment="0" applyProtection="0"/>
    <xf numFmtId="0" fontId="67" fillId="44" borderId="16" applyNumberFormat="0" applyAlignment="0" applyProtection="0"/>
    <xf numFmtId="0" fontId="17" fillId="43" borderId="17" applyNumberFormat="0" applyAlignment="0" applyProtection="0"/>
    <xf numFmtId="0" fontId="68" fillId="44" borderId="18" applyNumberFormat="0" applyAlignment="0" applyProtection="0"/>
    <xf numFmtId="0" fontId="68" fillId="44" borderId="18" applyNumberFormat="0" applyAlignment="0" applyProtection="0"/>
    <xf numFmtId="0" fontId="68" fillId="44" borderId="18" applyNumberFormat="0" applyAlignment="0" applyProtection="0"/>
    <xf numFmtId="0" fontId="68" fillId="44" borderId="18" applyNumberFormat="0" applyAlignment="0" applyProtection="0"/>
    <xf numFmtId="0" fontId="68" fillId="44" borderId="18" applyNumberFormat="0" applyAlignment="0" applyProtection="0"/>
    <xf numFmtId="0" fontId="68" fillId="44" borderId="18" applyNumberFormat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3" fillId="28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3" fillId="30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23" fillId="55" borderId="20" xfId="0" applyFont="1" applyFill="1" applyBorder="1" applyAlignment="1">
      <alignment horizontal="center"/>
    </xf>
    <xf numFmtId="0" fontId="24" fillId="55" borderId="20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1" fontId="22" fillId="0" borderId="23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23" fillId="55" borderId="30" xfId="0" applyFont="1" applyFill="1" applyBorder="1" applyAlignment="1">
      <alignment horizontal="center"/>
    </xf>
    <xf numFmtId="0" fontId="24" fillId="55" borderId="31" xfId="0" applyFont="1" applyFill="1" applyBorder="1" applyAlignment="1">
      <alignment horizontal="center"/>
    </xf>
    <xf numFmtId="0" fontId="23" fillId="55" borderId="32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166" fontId="30" fillId="0" borderId="33" xfId="0" applyNumberFormat="1" applyFont="1" applyBorder="1" applyAlignment="1">
      <alignment horizontal="center"/>
    </xf>
    <xf numFmtId="2" fontId="24" fillId="0" borderId="34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46" fontId="32" fillId="0" borderId="27" xfId="0" applyNumberFormat="1" applyFont="1" applyBorder="1" applyAlignment="1">
      <alignment horizontal="center"/>
    </xf>
    <xf numFmtId="166" fontId="30" fillId="0" borderId="35" xfId="0" applyNumberFormat="1" applyFont="1" applyBorder="1" applyAlignment="1">
      <alignment horizontal="center"/>
    </xf>
    <xf numFmtId="2" fontId="24" fillId="0" borderId="36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46" fontId="32" fillId="0" borderId="23" xfId="0" applyNumberFormat="1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166" fontId="30" fillId="0" borderId="38" xfId="0" applyNumberFormat="1" applyFont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2" fillId="0" borderId="37" xfId="0" applyNumberFormat="1" applyFont="1" applyBorder="1" applyAlignment="1">
      <alignment horizontal="center"/>
    </xf>
    <xf numFmtId="46" fontId="32" fillId="0" borderId="37" xfId="0" applyNumberFormat="1" applyFont="1" applyBorder="1" applyAlignment="1">
      <alignment horizontal="center"/>
    </xf>
    <xf numFmtId="0" fontId="34" fillId="0" borderId="27" xfId="0" applyFont="1" applyBorder="1" applyAlignment="1">
      <alignment/>
    </xf>
    <xf numFmtId="0" fontId="34" fillId="0" borderId="23" xfId="0" applyFont="1" applyBorder="1" applyAlignment="1">
      <alignment/>
    </xf>
    <xf numFmtId="0" fontId="36" fillId="0" borderId="23" xfId="0" applyFont="1" applyBorder="1" applyAlignment="1">
      <alignment/>
    </xf>
    <xf numFmtId="2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67" fontId="30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167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23" fillId="55" borderId="40" xfId="0" applyFont="1" applyFill="1" applyBorder="1" applyAlignment="1">
      <alignment horizontal="center"/>
    </xf>
    <xf numFmtId="0" fontId="23" fillId="55" borderId="41" xfId="0" applyFont="1" applyFill="1" applyBorder="1" applyAlignment="1">
      <alignment/>
    </xf>
    <xf numFmtId="0" fontId="23" fillId="55" borderId="42" xfId="0" applyFont="1" applyFill="1" applyBorder="1" applyAlignment="1">
      <alignment/>
    </xf>
    <xf numFmtId="0" fontId="23" fillId="55" borderId="40" xfId="0" applyFont="1" applyFill="1" applyBorder="1" applyAlignment="1">
      <alignment horizontal="center" vertical="center"/>
    </xf>
    <xf numFmtId="167" fontId="23" fillId="55" borderId="41" xfId="0" applyNumberFormat="1" applyFont="1" applyFill="1" applyBorder="1" applyAlignment="1">
      <alignment horizontal="center"/>
    </xf>
    <xf numFmtId="2" fontId="23" fillId="55" borderId="41" xfId="0" applyNumberFormat="1" applyFont="1" applyFill="1" applyBorder="1" applyAlignment="1">
      <alignment horizontal="center"/>
    </xf>
    <xf numFmtId="2" fontId="23" fillId="55" borderId="43" xfId="0" applyNumberFormat="1" applyFont="1" applyFill="1" applyBorder="1" applyAlignment="1">
      <alignment horizontal="center"/>
    </xf>
    <xf numFmtId="2" fontId="23" fillId="0" borderId="44" xfId="0" applyNumberFormat="1" applyFont="1" applyBorder="1" applyAlignment="1">
      <alignment horizontal="center"/>
    </xf>
    <xf numFmtId="2" fontId="30" fillId="0" borderId="23" xfId="0" applyNumberFormat="1" applyFont="1" applyBorder="1" applyAlignment="1">
      <alignment horizontal="center"/>
    </xf>
    <xf numFmtId="0" fontId="34" fillId="0" borderId="45" xfId="0" applyFont="1" applyBorder="1" applyAlignment="1">
      <alignment/>
    </xf>
    <xf numFmtId="2" fontId="30" fillId="0" borderId="27" xfId="0" applyNumberFormat="1" applyFont="1" applyBorder="1" applyAlignment="1">
      <alignment horizontal="center"/>
    </xf>
    <xf numFmtId="0" fontId="34" fillId="0" borderId="29" xfId="0" applyFont="1" applyBorder="1" applyAlignment="1">
      <alignment/>
    </xf>
    <xf numFmtId="0" fontId="36" fillId="0" borderId="29" xfId="0" applyFont="1" applyBorder="1" applyAlignment="1">
      <alignment/>
    </xf>
    <xf numFmtId="1" fontId="22" fillId="0" borderId="33" xfId="0" applyNumberFormat="1" applyFont="1" applyBorder="1" applyAlignment="1">
      <alignment horizontal="center"/>
    </xf>
    <xf numFmtId="1" fontId="22" fillId="0" borderId="35" xfId="0" applyNumberFormat="1" applyFont="1" applyBorder="1" applyAlignment="1">
      <alignment horizontal="center"/>
    </xf>
    <xf numFmtId="1" fontId="22" fillId="0" borderId="35" xfId="0" applyNumberFormat="1" applyFont="1" applyFill="1" applyBorder="1" applyAlignment="1">
      <alignment horizontal="center"/>
    </xf>
    <xf numFmtId="2" fontId="24" fillId="0" borderId="46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left"/>
    </xf>
    <xf numFmtId="2" fontId="22" fillId="0" borderId="4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3" fillId="55" borderId="41" xfId="0" applyFont="1" applyFill="1" applyBorder="1" applyAlignment="1">
      <alignment horizontal="center" vertical="center"/>
    </xf>
    <xf numFmtId="2" fontId="34" fillId="0" borderId="44" xfId="0" applyNumberFormat="1" applyFont="1" applyBorder="1" applyAlignment="1">
      <alignment horizontal="center"/>
    </xf>
    <xf numFmtId="2" fontId="34" fillId="0" borderId="23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169" fontId="30" fillId="0" borderId="0" xfId="0" applyNumberFormat="1" applyFont="1" applyAlignment="1">
      <alignment horizontal="center"/>
    </xf>
    <xf numFmtId="0" fontId="23" fillId="55" borderId="41" xfId="0" applyFont="1" applyFill="1" applyBorder="1" applyAlignment="1">
      <alignment horizontal="center"/>
    </xf>
    <xf numFmtId="0" fontId="24" fillId="55" borderId="41" xfId="0" applyFont="1" applyFill="1" applyBorder="1" applyAlignment="1">
      <alignment horizontal="center"/>
    </xf>
    <xf numFmtId="0" fontId="24" fillId="55" borderId="43" xfId="0" applyFont="1" applyFill="1" applyBorder="1" applyAlignment="1">
      <alignment horizontal="center"/>
    </xf>
    <xf numFmtId="166" fontId="30" fillId="0" borderId="47" xfId="0" applyNumberFormat="1" applyFont="1" applyBorder="1" applyAlignment="1">
      <alignment horizontal="center"/>
    </xf>
    <xf numFmtId="166" fontId="30" fillId="0" borderId="48" xfId="0" applyNumberFormat="1" applyFont="1" applyBorder="1" applyAlignment="1">
      <alignment horizontal="center"/>
    </xf>
    <xf numFmtId="166" fontId="30" fillId="0" borderId="28" xfId="0" applyNumberFormat="1" applyFont="1" applyBorder="1" applyAlignment="1">
      <alignment horizontal="center"/>
    </xf>
    <xf numFmtId="166" fontId="30" fillId="0" borderId="24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9" fontId="30" fillId="0" borderId="0" xfId="0" applyNumberFormat="1" applyFont="1" applyAlignment="1">
      <alignment horizontal="left"/>
    </xf>
    <xf numFmtId="0" fontId="23" fillId="55" borderId="49" xfId="0" applyFont="1" applyFill="1" applyBorder="1" applyAlignment="1">
      <alignment horizontal="center"/>
    </xf>
    <xf numFmtId="0" fontId="24" fillId="55" borderId="49" xfId="0" applyFont="1" applyFill="1" applyBorder="1" applyAlignment="1">
      <alignment horizontal="center"/>
    </xf>
    <xf numFmtId="166" fontId="19" fillId="0" borderId="4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19" fillId="0" borderId="24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55" borderId="2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167" fontId="35" fillId="0" borderId="47" xfId="0" applyNumberFormat="1" applyFont="1" applyBorder="1" applyAlignment="1">
      <alignment horizontal="center" vertical="center"/>
    </xf>
    <xf numFmtId="2" fontId="30" fillId="0" borderId="36" xfId="0" applyNumberFormat="1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8" fillId="0" borderId="23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167" fontId="35" fillId="0" borderId="35" xfId="0" applyNumberFormat="1" applyFont="1" applyBorder="1" applyAlignment="1">
      <alignment horizontal="center" vertical="center"/>
    </xf>
    <xf numFmtId="46" fontId="30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167" fontId="35" fillId="0" borderId="38" xfId="0" applyNumberFormat="1" applyFont="1" applyBorder="1" applyAlignment="1">
      <alignment horizontal="center" vertical="center"/>
    </xf>
    <xf numFmtId="2" fontId="30" fillId="0" borderId="25" xfId="0" applyNumberFormat="1" applyFont="1" applyBorder="1" applyAlignment="1">
      <alignment horizontal="center" vertical="center"/>
    </xf>
    <xf numFmtId="2" fontId="23" fillId="0" borderId="37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67" fontId="35" fillId="0" borderId="33" xfId="0" applyNumberFormat="1" applyFont="1" applyBorder="1" applyAlignment="1">
      <alignment horizontal="center" vertical="center"/>
    </xf>
    <xf numFmtId="2" fontId="30" fillId="0" borderId="34" xfId="0" applyNumberFormat="1" applyFont="1" applyBorder="1" applyAlignment="1">
      <alignment horizontal="center" vertical="center"/>
    </xf>
    <xf numFmtId="2" fontId="23" fillId="0" borderId="27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24" fillId="55" borderId="23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166" fontId="19" fillId="0" borderId="23" xfId="0" applyNumberFormat="1" applyFont="1" applyBorder="1" applyAlignment="1">
      <alignment horizontal="center"/>
    </xf>
    <xf numFmtId="170" fontId="19" fillId="0" borderId="23" xfId="0" applyNumberFormat="1" applyFont="1" applyBorder="1" applyAlignment="1">
      <alignment horizontal="center"/>
    </xf>
    <xf numFmtId="170" fontId="19" fillId="0" borderId="37" xfId="0" applyNumberFormat="1" applyFont="1" applyBorder="1" applyAlignment="1">
      <alignment horizontal="center"/>
    </xf>
    <xf numFmtId="170" fontId="19" fillId="0" borderId="27" xfId="0" applyNumberFormat="1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7" fontId="19" fillId="0" borderId="23" xfId="0" applyNumberFormat="1" applyFont="1" applyBorder="1" applyAlignment="1">
      <alignment horizontal="center"/>
    </xf>
    <xf numFmtId="167" fontId="19" fillId="0" borderId="2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4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2" fontId="30" fillId="0" borderId="36" xfId="0" applyNumberFormat="1" applyFont="1" applyFill="1" applyBorder="1" applyAlignment="1">
      <alignment horizontal="center"/>
    </xf>
    <xf numFmtId="2" fontId="30" fillId="0" borderId="34" xfId="0" applyNumberFormat="1" applyFont="1" applyFill="1" applyBorder="1" applyAlignment="1">
      <alignment horizontal="center"/>
    </xf>
    <xf numFmtId="2" fontId="30" fillId="0" borderId="0" xfId="0" applyNumberFormat="1" applyFont="1" applyAlignment="1">
      <alignment horizontal="center"/>
    </xf>
    <xf numFmtId="171" fontId="3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3" fillId="55" borderId="51" xfId="0" applyFont="1" applyFill="1" applyBorder="1" applyAlignment="1">
      <alignment horizontal="center"/>
    </xf>
    <xf numFmtId="0" fontId="23" fillId="55" borderId="52" xfId="0" applyFont="1" applyFill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8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3" xfId="0" applyFont="1" applyBorder="1" applyAlignment="1">
      <alignment/>
    </xf>
    <xf numFmtId="0" fontId="36" fillId="0" borderId="23" xfId="0" applyFont="1" applyBorder="1" applyAlignment="1">
      <alignment horizontal="left"/>
    </xf>
    <xf numFmtId="0" fontId="36" fillId="0" borderId="23" xfId="0" applyFont="1" applyBorder="1" applyAlignment="1">
      <alignment/>
    </xf>
    <xf numFmtId="0" fontId="34" fillId="0" borderId="23" xfId="0" applyFont="1" applyBorder="1" applyAlignment="1">
      <alignment horizontal="left"/>
    </xf>
    <xf numFmtId="0" fontId="34" fillId="0" borderId="23" xfId="0" applyFont="1" applyBorder="1" applyAlignment="1">
      <alignment/>
    </xf>
    <xf numFmtId="0" fontId="34" fillId="0" borderId="27" xfId="0" applyFont="1" applyBorder="1" applyAlignment="1">
      <alignment horizontal="left"/>
    </xf>
    <xf numFmtId="0" fontId="34" fillId="0" borderId="27" xfId="0" applyFont="1" applyBorder="1" applyAlignment="1">
      <alignment/>
    </xf>
    <xf numFmtId="0" fontId="23" fillId="0" borderId="53" xfId="0" applyFont="1" applyBorder="1" applyAlignment="1">
      <alignment horizontal="center"/>
    </xf>
    <xf numFmtId="0" fontId="22" fillId="0" borderId="53" xfId="0" applyFont="1" applyBorder="1" applyAlignment="1">
      <alignment horizontal="left"/>
    </xf>
    <xf numFmtId="0" fontId="22" fillId="0" borderId="53" xfId="0" applyFont="1" applyBorder="1" applyAlignment="1">
      <alignment/>
    </xf>
    <xf numFmtId="2" fontId="30" fillId="0" borderId="53" xfId="0" applyNumberFormat="1" applyFont="1" applyBorder="1" applyAlignment="1">
      <alignment horizontal="center"/>
    </xf>
    <xf numFmtId="2" fontId="22" fillId="0" borderId="53" xfId="0" applyNumberFormat="1" applyFont="1" applyBorder="1" applyAlignment="1">
      <alignment horizontal="center"/>
    </xf>
    <xf numFmtId="2" fontId="30" fillId="0" borderId="54" xfId="0" applyNumberFormat="1" applyFont="1" applyFill="1" applyBorder="1" applyAlignment="1">
      <alignment horizontal="center"/>
    </xf>
    <xf numFmtId="0" fontId="34" fillId="0" borderId="53" xfId="0" applyFont="1" applyBorder="1" applyAlignment="1">
      <alignment horizontal="left"/>
    </xf>
    <xf numFmtId="0" fontId="34" fillId="0" borderId="53" xfId="0" applyFont="1" applyBorder="1" applyAlignment="1">
      <alignment/>
    </xf>
    <xf numFmtId="0" fontId="23" fillId="0" borderId="55" xfId="0" applyFont="1" applyBorder="1" applyAlignment="1">
      <alignment horizontal="center"/>
    </xf>
    <xf numFmtId="0" fontId="34" fillId="0" borderId="55" xfId="0" applyFont="1" applyBorder="1" applyAlignment="1">
      <alignment horizontal="left"/>
    </xf>
    <xf numFmtId="0" fontId="34" fillId="0" borderId="55" xfId="0" applyFont="1" applyBorder="1" applyAlignment="1">
      <alignment/>
    </xf>
    <xf numFmtId="2" fontId="30" fillId="0" borderId="55" xfId="0" applyNumberFormat="1" applyFont="1" applyBorder="1" applyAlignment="1">
      <alignment horizontal="center"/>
    </xf>
    <xf numFmtId="2" fontId="22" fillId="0" borderId="55" xfId="0" applyNumberFormat="1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4" fillId="0" borderId="56" xfId="0" applyFont="1" applyBorder="1" applyAlignment="1">
      <alignment horizontal="left"/>
    </xf>
    <xf numFmtId="0" fontId="34" fillId="0" borderId="56" xfId="0" applyFont="1" applyBorder="1" applyAlignment="1">
      <alignment/>
    </xf>
    <xf numFmtId="2" fontId="30" fillId="0" borderId="56" xfId="0" applyNumberFormat="1" applyFont="1" applyBorder="1" applyAlignment="1">
      <alignment horizontal="center"/>
    </xf>
    <xf numFmtId="2" fontId="22" fillId="0" borderId="56" xfId="0" applyNumberFormat="1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2" fontId="22" fillId="0" borderId="57" xfId="0" applyNumberFormat="1" applyFont="1" applyBorder="1" applyAlignment="1">
      <alignment horizontal="center"/>
    </xf>
    <xf numFmtId="2" fontId="30" fillId="0" borderId="58" xfId="0" applyNumberFormat="1" applyFont="1" applyFill="1" applyBorder="1" applyAlignment="1">
      <alignment horizontal="center"/>
    </xf>
    <xf numFmtId="2" fontId="30" fillId="0" borderId="55" xfId="0" applyNumberFormat="1" applyFont="1" applyFill="1" applyBorder="1" applyAlignment="1">
      <alignment horizontal="center"/>
    </xf>
    <xf numFmtId="0" fontId="34" fillId="0" borderId="57" xfId="0" applyFont="1" applyBorder="1" applyAlignment="1">
      <alignment horizontal="left"/>
    </xf>
    <xf numFmtId="0" fontId="34" fillId="0" borderId="57" xfId="0" applyFont="1" applyBorder="1" applyAlignment="1">
      <alignment/>
    </xf>
    <xf numFmtId="0" fontId="0" fillId="0" borderId="29" xfId="0" applyBorder="1" applyAlignment="1">
      <alignment/>
    </xf>
    <xf numFmtId="0" fontId="37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5" fillId="0" borderId="29" xfId="0" applyFont="1" applyBorder="1" applyAlignment="1">
      <alignment/>
    </xf>
    <xf numFmtId="0" fontId="37" fillId="0" borderId="29" xfId="0" applyFont="1" applyFill="1" applyBorder="1" applyAlignment="1">
      <alignment/>
    </xf>
    <xf numFmtId="0" fontId="23" fillId="0" borderId="59" xfId="0" applyFont="1" applyBorder="1" applyAlignment="1">
      <alignment horizontal="center"/>
    </xf>
    <xf numFmtId="2" fontId="24" fillId="0" borderId="60" xfId="0" applyNumberFormat="1" applyFont="1" applyBorder="1" applyAlignment="1">
      <alignment horizontal="center"/>
    </xf>
    <xf numFmtId="2" fontId="22" fillId="0" borderId="61" xfId="0" applyNumberFormat="1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2" fontId="24" fillId="0" borderId="5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166" fontId="30" fillId="0" borderId="66" xfId="0" applyNumberFormat="1" applyFont="1" applyBorder="1" applyAlignment="1">
      <alignment horizontal="center"/>
    </xf>
    <xf numFmtId="166" fontId="30" fillId="0" borderId="67" xfId="0" applyNumberFormat="1" applyFont="1" applyBorder="1" applyAlignment="1">
      <alignment horizontal="center"/>
    </xf>
    <xf numFmtId="0" fontId="0" fillId="10" borderId="68" xfId="0" applyFill="1" applyBorder="1" applyAlignment="1">
      <alignment vertical="center"/>
    </xf>
    <xf numFmtId="2" fontId="22" fillId="10" borderId="69" xfId="0" applyNumberFormat="1" applyFont="1" applyFill="1" applyBorder="1" applyAlignment="1">
      <alignment horizontal="center" vertical="center"/>
    </xf>
    <xf numFmtId="0" fontId="37" fillId="0" borderId="23" xfId="0" applyFont="1" applyBorder="1" applyAlignment="1">
      <alignment/>
    </xf>
    <xf numFmtId="0" fontId="35" fillId="0" borderId="23" xfId="0" applyFont="1" applyBorder="1" applyAlignment="1">
      <alignment/>
    </xf>
    <xf numFmtId="0" fontId="41" fillId="0" borderId="23" xfId="0" applyFont="1" applyBorder="1" applyAlignment="1">
      <alignment/>
    </xf>
    <xf numFmtId="2" fontId="23" fillId="10" borderId="70" xfId="0" applyNumberFormat="1" applyFont="1" applyFill="1" applyBorder="1" applyAlignment="1">
      <alignment horizontal="center" vertical="center"/>
    </xf>
    <xf numFmtId="0" fontId="23" fillId="10" borderId="71" xfId="0" applyFont="1" applyFill="1" applyBorder="1" applyAlignment="1">
      <alignment horizontal="center" vertical="center"/>
    </xf>
    <xf numFmtId="0" fontId="23" fillId="10" borderId="72" xfId="0" applyFont="1" applyFill="1" applyBorder="1" applyAlignment="1">
      <alignment horizontal="center" vertical="center"/>
    </xf>
    <xf numFmtId="0" fontId="23" fillId="10" borderId="73" xfId="0" applyFont="1" applyFill="1" applyBorder="1" applyAlignment="1">
      <alignment horizontal="center" vertical="center"/>
    </xf>
    <xf numFmtId="49" fontId="27" fillId="10" borderId="74" xfId="0" applyNumberFormat="1" applyFont="1" applyFill="1" applyBorder="1" applyAlignment="1">
      <alignment horizontal="center" vertical="center" textRotation="255" wrapText="1"/>
    </xf>
    <xf numFmtId="49" fontId="27" fillId="10" borderId="75" xfId="0" applyNumberFormat="1" applyFont="1" applyFill="1" applyBorder="1" applyAlignment="1">
      <alignment horizontal="center" vertical="center" textRotation="255" wrapText="1"/>
    </xf>
    <xf numFmtId="0" fontId="24" fillId="10" borderId="76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42" fillId="0" borderId="0" xfId="0" applyFont="1" applyAlignment="1">
      <alignment vertical="center"/>
    </xf>
    <xf numFmtId="0" fontId="42" fillId="0" borderId="5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2" fontId="24" fillId="10" borderId="7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2" fontId="23" fillId="10" borderId="6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4" fillId="10" borderId="68" xfId="0" applyFont="1" applyFill="1" applyBorder="1" applyAlignment="1">
      <alignment horizontal="center" vertical="center"/>
    </xf>
    <xf numFmtId="0" fontId="44" fillId="10" borderId="69" xfId="0" applyFont="1" applyFill="1" applyBorder="1" applyAlignment="1">
      <alignment horizontal="center" vertical="center"/>
    </xf>
    <xf numFmtId="0" fontId="44" fillId="10" borderId="77" xfId="0" applyFont="1" applyFill="1" applyBorder="1" applyAlignment="1">
      <alignment horizontal="center" vertical="center"/>
    </xf>
    <xf numFmtId="49" fontId="44" fillId="10" borderId="78" xfId="0" applyNumberFormat="1" applyFont="1" applyFill="1" applyBorder="1" applyAlignment="1">
      <alignment horizontal="center" vertical="center" textRotation="255" wrapText="1"/>
    </xf>
    <xf numFmtId="49" fontId="44" fillId="10" borderId="79" xfId="0" applyNumberFormat="1" applyFont="1" applyFill="1" applyBorder="1" applyAlignment="1">
      <alignment horizontal="center" vertical="center" textRotation="255" wrapText="1"/>
    </xf>
    <xf numFmtId="49" fontId="44" fillId="10" borderId="80" xfId="0" applyNumberFormat="1" applyFont="1" applyFill="1" applyBorder="1" applyAlignment="1">
      <alignment horizontal="center" vertical="center" textRotation="255" wrapText="1"/>
    </xf>
    <xf numFmtId="2" fontId="42" fillId="0" borderId="55" xfId="0" applyNumberFormat="1" applyFont="1" applyBorder="1" applyAlignment="1">
      <alignment horizontal="center" vertical="center"/>
    </xf>
    <xf numFmtId="2" fontId="42" fillId="0" borderId="55" xfId="0" applyNumberFormat="1" applyFont="1" applyFill="1" applyBorder="1" applyAlignment="1">
      <alignment horizontal="center" vertical="center"/>
    </xf>
    <xf numFmtId="2" fontId="44" fillId="0" borderId="55" xfId="0" applyNumberFormat="1" applyFont="1" applyFill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/>
    </xf>
    <xf numFmtId="2" fontId="42" fillId="0" borderId="55" xfId="0" applyNumberFormat="1" applyFont="1" applyBorder="1" applyAlignment="1">
      <alignment horizontal="right" vertical="center"/>
    </xf>
    <xf numFmtId="0" fontId="42" fillId="10" borderId="69" xfId="0" applyFont="1" applyFill="1" applyBorder="1" applyAlignment="1">
      <alignment vertical="center"/>
    </xf>
    <xf numFmtId="0" fontId="22" fillId="0" borderId="27" xfId="0" applyFont="1" applyBorder="1" applyAlignment="1">
      <alignment/>
    </xf>
    <xf numFmtId="0" fontId="22" fillId="0" borderId="37" xfId="0" applyFont="1" applyBorder="1" applyAlignment="1">
      <alignment/>
    </xf>
    <xf numFmtId="0" fontId="28" fillId="0" borderId="55" xfId="0" applyFont="1" applyBorder="1" applyAlignment="1">
      <alignment horizontal="center" vertical="center"/>
    </xf>
    <xf numFmtId="2" fontId="42" fillId="0" borderId="55" xfId="0" applyNumberFormat="1" applyFont="1" applyBorder="1" applyAlignment="1">
      <alignment horizontal="center" vertical="center"/>
    </xf>
    <xf numFmtId="2" fontId="29" fillId="0" borderId="55" xfId="0" applyNumberFormat="1" applyFont="1" applyBorder="1" applyAlignment="1">
      <alignment horizontal="center" vertical="center"/>
    </xf>
    <xf numFmtId="2" fontId="47" fillId="0" borderId="55" xfId="0" applyNumberFormat="1" applyFont="1" applyBorder="1" applyAlignment="1">
      <alignment horizontal="center" vertical="center"/>
    </xf>
    <xf numFmtId="0" fontId="28" fillId="0" borderId="55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0" fontId="46" fillId="0" borderId="55" xfId="0" applyFont="1" applyBorder="1" applyAlignment="1">
      <alignment vertic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23" fillId="55" borderId="42" xfId="0" applyFont="1" applyFill="1" applyBorder="1" applyAlignment="1">
      <alignment horizontal="center"/>
    </xf>
    <xf numFmtId="0" fontId="34" fillId="0" borderId="81" xfId="0" applyFont="1" applyFill="1" applyBorder="1" applyAlignment="1">
      <alignment horizontal="center"/>
    </xf>
    <xf numFmtId="0" fontId="34" fillId="0" borderId="82" xfId="0" applyFont="1" applyFill="1" applyBorder="1" applyAlignment="1">
      <alignment horizontal="center"/>
    </xf>
    <xf numFmtId="1" fontId="22" fillId="0" borderId="82" xfId="0" applyNumberFormat="1" applyFont="1" applyBorder="1" applyAlignment="1">
      <alignment horizontal="center"/>
    </xf>
    <xf numFmtId="2" fontId="24" fillId="0" borderId="82" xfId="0" applyNumberFormat="1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34" fillId="0" borderId="85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center"/>
    </xf>
    <xf numFmtId="1" fontId="22" fillId="0" borderId="53" xfId="0" applyNumberFormat="1" applyFont="1" applyBorder="1" applyAlignment="1">
      <alignment horizontal="center"/>
    </xf>
    <xf numFmtId="2" fontId="24" fillId="0" borderId="53" xfId="0" applyNumberFormat="1" applyFont="1" applyBorder="1" applyAlignment="1">
      <alignment horizontal="center"/>
    </xf>
    <xf numFmtId="0" fontId="35" fillId="0" borderId="23" xfId="0" applyFont="1" applyFill="1" applyBorder="1" applyAlignment="1">
      <alignment/>
    </xf>
    <xf numFmtId="0" fontId="35" fillId="0" borderId="29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45" xfId="0" applyFont="1" applyBorder="1" applyAlignment="1">
      <alignment/>
    </xf>
    <xf numFmtId="0" fontId="35" fillId="0" borderId="82" xfId="0" applyFont="1" applyFill="1" applyBorder="1" applyAlignment="1">
      <alignment/>
    </xf>
    <xf numFmtId="0" fontId="35" fillId="0" borderId="86" xfId="0" applyFont="1" applyFill="1" applyBorder="1" applyAlignment="1">
      <alignment/>
    </xf>
    <xf numFmtId="0" fontId="35" fillId="0" borderId="53" xfId="0" applyFont="1" applyFill="1" applyBorder="1" applyAlignment="1">
      <alignment/>
    </xf>
    <xf numFmtId="0" fontId="35" fillId="0" borderId="87" xfId="0" applyFont="1" applyFill="1" applyBorder="1" applyAlignment="1">
      <alignment/>
    </xf>
    <xf numFmtId="0" fontId="36" fillId="0" borderId="27" xfId="0" applyFont="1" applyBorder="1" applyAlignment="1">
      <alignment/>
    </xf>
    <xf numFmtId="0" fontId="23" fillId="0" borderId="44" xfId="0" applyFont="1" applyBorder="1" applyAlignment="1">
      <alignment horizontal="center"/>
    </xf>
    <xf numFmtId="0" fontId="22" fillId="0" borderId="44" xfId="0" applyFont="1" applyBorder="1" applyAlignment="1">
      <alignment/>
    </xf>
    <xf numFmtId="46" fontId="32" fillId="0" borderId="44" xfId="0" applyNumberFormat="1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166" fontId="30" fillId="0" borderId="89" xfId="0" applyNumberFormat="1" applyFont="1" applyBorder="1" applyAlignment="1">
      <alignment horizontal="center"/>
    </xf>
    <xf numFmtId="46" fontId="32" fillId="0" borderId="5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23" fillId="0" borderId="36" xfId="0" applyNumberFormat="1" applyFont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2" fontId="23" fillId="0" borderId="90" xfId="0" applyNumberFormat="1" applyFont="1" applyBorder="1" applyAlignment="1">
      <alignment horizontal="center"/>
    </xf>
    <xf numFmtId="2" fontId="23" fillId="0" borderId="53" xfId="0" applyNumberFormat="1" applyFont="1" applyBorder="1" applyAlignment="1">
      <alignment horizontal="center"/>
    </xf>
    <xf numFmtId="0" fontId="22" fillId="0" borderId="91" xfId="0" applyFont="1" applyBorder="1" applyAlignment="1">
      <alignment/>
    </xf>
    <xf numFmtId="0" fontId="22" fillId="0" borderId="29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50" xfId="0" applyFont="1" applyBorder="1" applyAlignment="1">
      <alignment/>
    </xf>
    <xf numFmtId="0" fontId="34" fillId="0" borderId="29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50" xfId="0" applyFont="1" applyBorder="1" applyAlignment="1">
      <alignment/>
    </xf>
    <xf numFmtId="2" fontId="30" fillId="0" borderId="92" xfId="0" applyNumberFormat="1" applyFont="1" applyBorder="1" applyAlignment="1">
      <alignment horizontal="center"/>
    </xf>
    <xf numFmtId="2" fontId="30" fillId="0" borderId="93" xfId="0" applyNumberFormat="1" applyFont="1" applyBorder="1" applyAlignment="1">
      <alignment horizontal="center"/>
    </xf>
    <xf numFmtId="2" fontId="30" fillId="0" borderId="94" xfId="0" applyNumberFormat="1" applyFont="1" applyBorder="1" applyAlignment="1">
      <alignment horizontal="center"/>
    </xf>
    <xf numFmtId="166" fontId="30" fillId="0" borderId="55" xfId="0" applyNumberFormat="1" applyFont="1" applyBorder="1" applyAlignment="1">
      <alignment horizontal="center"/>
    </xf>
    <xf numFmtId="2" fontId="30" fillId="0" borderId="95" xfId="0" applyNumberFormat="1" applyFont="1" applyBorder="1" applyAlignment="1">
      <alignment horizontal="center"/>
    </xf>
    <xf numFmtId="166" fontId="30" fillId="0" borderId="56" xfId="0" applyNumberFormat="1" applyFont="1" applyBorder="1" applyAlignment="1">
      <alignment horizontal="center"/>
    </xf>
    <xf numFmtId="0" fontId="23" fillId="55" borderId="96" xfId="0" applyFont="1" applyFill="1" applyBorder="1" applyAlignment="1">
      <alignment horizontal="center" vertical="center"/>
    </xf>
    <xf numFmtId="166" fontId="30" fillId="0" borderId="97" xfId="0" applyNumberFormat="1" applyFont="1" applyBorder="1" applyAlignment="1">
      <alignment horizontal="center"/>
    </xf>
    <xf numFmtId="2" fontId="30" fillId="0" borderId="98" xfId="0" applyNumberFormat="1" applyFont="1" applyBorder="1" applyAlignment="1">
      <alignment horizontal="center"/>
    </xf>
    <xf numFmtId="166" fontId="32" fillId="0" borderId="0" xfId="0" applyNumberFormat="1" applyFont="1" applyAlignment="1">
      <alignment/>
    </xf>
    <xf numFmtId="166" fontId="32" fillId="0" borderId="28" xfId="0" applyNumberFormat="1" applyFont="1" applyBorder="1" applyAlignment="1">
      <alignment horizontal="center"/>
    </xf>
    <xf numFmtId="166" fontId="32" fillId="0" borderId="48" xfId="0" applyNumberFormat="1" applyFont="1" applyBorder="1" applyAlignment="1">
      <alignment horizontal="center"/>
    </xf>
    <xf numFmtId="166" fontId="32" fillId="0" borderId="99" xfId="0" applyNumberFormat="1" applyFont="1" applyBorder="1" applyAlignment="1">
      <alignment horizontal="center"/>
    </xf>
    <xf numFmtId="0" fontId="0" fillId="0" borderId="23" xfId="0" applyFill="1" applyBorder="1" applyAlignment="1">
      <alignment/>
    </xf>
    <xf numFmtId="0" fontId="37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37" fillId="0" borderId="27" xfId="0" applyFont="1" applyBorder="1" applyAlignment="1">
      <alignment/>
    </xf>
    <xf numFmtId="0" fontId="41" fillId="0" borderId="23" xfId="0" applyFont="1" applyFill="1" applyBorder="1" applyAlignment="1">
      <alignment/>
    </xf>
    <xf numFmtId="2" fontId="24" fillId="0" borderId="95" xfId="0" applyNumberFormat="1" applyFont="1" applyBorder="1" applyAlignment="1">
      <alignment horizontal="center"/>
    </xf>
    <xf numFmtId="1" fontId="22" fillId="0" borderId="100" xfId="0" applyNumberFormat="1" applyFont="1" applyBorder="1" applyAlignment="1">
      <alignment horizontal="center"/>
    </xf>
    <xf numFmtId="2" fontId="24" fillId="0" borderId="101" xfId="0" applyNumberFormat="1" applyFont="1" applyBorder="1" applyAlignment="1">
      <alignment horizontal="center"/>
    </xf>
    <xf numFmtId="0" fontId="35" fillId="0" borderId="41" xfId="0" applyFont="1" applyFill="1" applyBorder="1" applyAlignment="1">
      <alignment/>
    </xf>
    <xf numFmtId="0" fontId="35" fillId="0" borderId="102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1" fontId="22" fillId="0" borderId="103" xfId="0" applyNumberFormat="1" applyFont="1" applyFill="1" applyBorder="1" applyAlignment="1">
      <alignment horizontal="center"/>
    </xf>
    <xf numFmtId="0" fontId="37" fillId="0" borderId="104" xfId="0" applyFont="1" applyFill="1" applyBorder="1" applyAlignment="1">
      <alignment/>
    </xf>
    <xf numFmtId="1" fontId="22" fillId="0" borderId="105" xfId="0" applyNumberFormat="1" applyFont="1" applyBorder="1" applyAlignment="1">
      <alignment horizontal="center"/>
    </xf>
    <xf numFmtId="2" fontId="24" fillId="0" borderId="106" xfId="0" applyNumberFormat="1" applyFont="1" applyBorder="1" applyAlignment="1">
      <alignment horizontal="center"/>
    </xf>
    <xf numFmtId="0" fontId="41" fillId="0" borderId="53" xfId="0" applyFont="1" applyBorder="1" applyAlignment="1">
      <alignment/>
    </xf>
    <xf numFmtId="1" fontId="22" fillId="0" borderId="89" xfId="0" applyNumberFormat="1" applyFont="1" applyBorder="1" applyAlignment="1">
      <alignment horizontal="center"/>
    </xf>
    <xf numFmtId="0" fontId="35" fillId="0" borderId="101" xfId="0" applyFont="1" applyFill="1" applyBorder="1" applyAlignment="1">
      <alignment/>
    </xf>
    <xf numFmtId="0" fontId="23" fillId="55" borderId="59" xfId="0" applyFont="1" applyFill="1" applyBorder="1" applyAlignment="1">
      <alignment horizontal="center"/>
    </xf>
    <xf numFmtId="0" fontId="23" fillId="55" borderId="82" xfId="0" applyFont="1" applyFill="1" applyBorder="1" applyAlignment="1">
      <alignment horizontal="center"/>
    </xf>
    <xf numFmtId="0" fontId="23" fillId="55" borderId="107" xfId="0" applyFont="1" applyFill="1" applyBorder="1" applyAlignment="1">
      <alignment horizontal="center"/>
    </xf>
    <xf numFmtId="0" fontId="24" fillId="55" borderId="60" xfId="0" applyFont="1" applyFill="1" applyBorder="1" applyAlignment="1">
      <alignment horizontal="center"/>
    </xf>
    <xf numFmtId="0" fontId="24" fillId="55" borderId="61" xfId="0" applyFont="1" applyFill="1" applyBorder="1" applyAlignment="1">
      <alignment horizontal="center"/>
    </xf>
    <xf numFmtId="0" fontId="23" fillId="0" borderId="108" xfId="0" applyFont="1" applyBorder="1" applyAlignment="1">
      <alignment horizontal="center"/>
    </xf>
    <xf numFmtId="2" fontId="22" fillId="0" borderId="109" xfId="0" applyNumberFormat="1" applyFont="1" applyBorder="1" applyAlignment="1">
      <alignment horizontal="center"/>
    </xf>
    <xf numFmtId="0" fontId="23" fillId="0" borderId="110" xfId="0" applyFont="1" applyBorder="1" applyAlignment="1">
      <alignment horizontal="center"/>
    </xf>
    <xf numFmtId="0" fontId="23" fillId="0" borderId="111" xfId="0" applyFont="1" applyBorder="1" applyAlignment="1">
      <alignment horizontal="center"/>
    </xf>
    <xf numFmtId="2" fontId="22" fillId="0" borderId="112" xfId="0" applyNumberFormat="1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3" fillId="0" borderId="114" xfId="0" applyFont="1" applyBorder="1" applyAlignment="1">
      <alignment horizontal="center"/>
    </xf>
    <xf numFmtId="2" fontId="22" fillId="0" borderId="115" xfId="0" applyNumberFormat="1" applyFont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2" fontId="42" fillId="0" borderId="0" xfId="0" applyNumberFormat="1" applyFont="1" applyAlignment="1">
      <alignment horizontal="center" vertical="center"/>
    </xf>
    <xf numFmtId="0" fontId="23" fillId="55" borderId="43" xfId="0" applyFont="1" applyFill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2" fontId="24" fillId="0" borderId="55" xfId="0" applyNumberFormat="1" applyFont="1" applyBorder="1" applyAlignment="1">
      <alignment horizontal="center"/>
    </xf>
    <xf numFmtId="46" fontId="30" fillId="0" borderId="55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35" fillId="0" borderId="55" xfId="0" applyFont="1" applyBorder="1" applyAlignment="1">
      <alignment/>
    </xf>
    <xf numFmtId="0" fontId="23" fillId="0" borderId="116" xfId="0" applyFont="1" applyBorder="1" applyAlignment="1">
      <alignment horizontal="center"/>
    </xf>
    <xf numFmtId="2" fontId="34" fillId="0" borderId="49" xfId="0" applyNumberFormat="1" applyFont="1" applyBorder="1" applyAlignment="1">
      <alignment horizontal="center"/>
    </xf>
    <xf numFmtId="166" fontId="70" fillId="0" borderId="0" xfId="0" applyNumberFormat="1" applyFont="1" applyBorder="1" applyAlignment="1">
      <alignment horizontal="center"/>
    </xf>
    <xf numFmtId="0" fontId="23" fillId="55" borderId="42" xfId="0" applyFont="1" applyFill="1" applyBorder="1" applyAlignment="1">
      <alignment horizontal="center" vertical="center"/>
    </xf>
    <xf numFmtId="0" fontId="23" fillId="55" borderId="117" xfId="0" applyFont="1" applyFill="1" applyBorder="1" applyAlignment="1">
      <alignment horizontal="center" vertical="center"/>
    </xf>
    <xf numFmtId="0" fontId="23" fillId="55" borderId="118" xfId="0" applyFont="1" applyFill="1" applyBorder="1" applyAlignment="1">
      <alignment horizontal="center" vertical="center"/>
    </xf>
    <xf numFmtId="0" fontId="23" fillId="55" borderId="119" xfId="0" applyFont="1" applyFill="1" applyBorder="1" applyAlignment="1">
      <alignment horizontal="center" vertical="center"/>
    </xf>
    <xf numFmtId="0" fontId="23" fillId="55" borderId="120" xfId="0" applyFont="1" applyFill="1" applyBorder="1" applyAlignment="1">
      <alignment horizontal="center" vertical="center"/>
    </xf>
    <xf numFmtId="2" fontId="35" fillId="0" borderId="66" xfId="0" applyNumberFormat="1" applyFont="1" applyBorder="1" applyAlignment="1">
      <alignment horizontal="center"/>
    </xf>
    <xf numFmtId="2" fontId="35" fillId="0" borderId="67" xfId="0" applyNumberFormat="1" applyFont="1" applyBorder="1" applyAlignment="1">
      <alignment horizontal="center"/>
    </xf>
    <xf numFmtId="2" fontId="35" fillId="0" borderId="121" xfId="0" applyNumberFormat="1" applyFont="1" applyBorder="1" applyAlignment="1">
      <alignment horizontal="center"/>
    </xf>
    <xf numFmtId="166" fontId="34" fillId="0" borderId="91" xfId="0" applyNumberFormat="1" applyFont="1" applyBorder="1" applyAlignment="1">
      <alignment horizontal="center"/>
    </xf>
    <xf numFmtId="166" fontId="34" fillId="0" borderId="29" xfId="0" applyNumberFormat="1" applyFont="1" applyBorder="1" applyAlignment="1">
      <alignment horizontal="center"/>
    </xf>
    <xf numFmtId="2" fontId="34" fillId="0" borderId="59" xfId="0" applyNumberFormat="1" applyFont="1" applyBorder="1" applyAlignment="1">
      <alignment horizontal="center"/>
    </xf>
    <xf numFmtId="2" fontId="34" fillId="0" borderId="86" xfId="0" applyNumberFormat="1" applyFont="1" applyBorder="1" applyAlignment="1">
      <alignment horizontal="center"/>
    </xf>
    <xf numFmtId="2" fontId="34" fillId="0" borderId="70" xfId="0" applyNumberFormat="1" applyFont="1" applyBorder="1" applyAlignment="1">
      <alignment horizontal="center"/>
    </xf>
    <xf numFmtId="2" fontId="34" fillId="0" borderId="62" xfId="0" applyNumberFormat="1" applyFont="1" applyBorder="1" applyAlignment="1">
      <alignment horizontal="center"/>
    </xf>
    <xf numFmtId="2" fontId="34" fillId="0" borderId="64" xfId="0" applyNumberFormat="1" applyFont="1" applyBorder="1" applyAlignment="1">
      <alignment horizontal="center"/>
    </xf>
    <xf numFmtId="2" fontId="34" fillId="0" borderId="122" xfId="0" applyNumberFormat="1" applyFont="1" applyBorder="1" applyAlignment="1">
      <alignment horizontal="center"/>
    </xf>
    <xf numFmtId="2" fontId="34" fillId="0" borderId="123" xfId="0" applyNumberFormat="1" applyFont="1" applyBorder="1" applyAlignment="1">
      <alignment horizontal="center"/>
    </xf>
    <xf numFmtId="166" fontId="34" fillId="0" borderId="51" xfId="0" applyNumberFormat="1" applyFont="1" applyBorder="1" applyAlignment="1">
      <alignment horizontal="center"/>
    </xf>
    <xf numFmtId="2" fontId="34" fillId="0" borderId="82" xfId="0" applyNumberFormat="1" applyFont="1" applyBorder="1" applyAlignment="1">
      <alignment horizontal="center"/>
    </xf>
    <xf numFmtId="166" fontId="34" fillId="0" borderId="61" xfId="0" applyNumberFormat="1" applyFont="1" applyBorder="1" applyAlignment="1">
      <alignment horizontal="center"/>
    </xf>
    <xf numFmtId="166" fontId="34" fillId="0" borderId="63" xfId="0" applyNumberFormat="1" applyFont="1" applyBorder="1" applyAlignment="1">
      <alignment horizontal="center"/>
    </xf>
    <xf numFmtId="0" fontId="23" fillId="0" borderId="124" xfId="0" applyFont="1" applyBorder="1" applyAlignment="1">
      <alignment horizontal="center"/>
    </xf>
    <xf numFmtId="2" fontId="34" fillId="0" borderId="53" xfId="0" applyNumberFormat="1" applyFont="1" applyBorder="1" applyAlignment="1">
      <alignment horizontal="center"/>
    </xf>
    <xf numFmtId="166" fontId="34" fillId="0" borderId="65" xfId="0" applyNumberFormat="1" applyFont="1" applyBorder="1" applyAlignment="1">
      <alignment horizontal="center"/>
    </xf>
    <xf numFmtId="0" fontId="23" fillId="55" borderId="125" xfId="0" applyFont="1" applyFill="1" applyBorder="1" applyAlignment="1">
      <alignment horizontal="center" vertical="center"/>
    </xf>
    <xf numFmtId="2" fontId="0" fillId="0" borderId="126" xfId="0" applyNumberFormat="1" applyFont="1" applyBorder="1" applyAlignment="1">
      <alignment horizontal="center"/>
    </xf>
    <xf numFmtId="2" fontId="0" fillId="0" borderId="127" xfId="0" applyNumberFormat="1" applyFont="1" applyBorder="1" applyAlignment="1">
      <alignment horizontal="center"/>
    </xf>
    <xf numFmtId="2" fontId="0" fillId="0" borderId="128" xfId="0" applyNumberFormat="1" applyFont="1" applyBorder="1" applyAlignment="1">
      <alignment horizontal="center"/>
    </xf>
    <xf numFmtId="2" fontId="0" fillId="0" borderId="129" xfId="0" applyNumberFormat="1" applyFont="1" applyBorder="1" applyAlignment="1">
      <alignment horizontal="center"/>
    </xf>
    <xf numFmtId="2" fontId="0" fillId="0" borderId="130" xfId="0" applyNumberFormat="1" applyFont="1" applyBorder="1" applyAlignment="1">
      <alignment horizontal="center"/>
    </xf>
    <xf numFmtId="2" fontId="0" fillId="0" borderId="131" xfId="0" applyNumberFormat="1" applyFont="1" applyBorder="1" applyAlignment="1">
      <alignment horizontal="center"/>
    </xf>
    <xf numFmtId="2" fontId="0" fillId="0" borderId="132" xfId="0" applyNumberFormat="1" applyFont="1" applyBorder="1" applyAlignment="1">
      <alignment horizontal="center"/>
    </xf>
    <xf numFmtId="2" fontId="0" fillId="0" borderId="133" xfId="0" applyNumberFormat="1" applyFont="1" applyBorder="1" applyAlignment="1">
      <alignment horizontal="center"/>
    </xf>
    <xf numFmtId="0" fontId="23" fillId="55" borderId="134" xfId="0" applyFont="1" applyFill="1" applyBorder="1" applyAlignment="1">
      <alignment horizontal="center" vertical="center" wrapText="1"/>
    </xf>
    <xf numFmtId="2" fontId="35" fillId="0" borderId="135" xfId="0" applyNumberFormat="1" applyFont="1" applyBorder="1" applyAlignment="1">
      <alignment horizontal="center"/>
    </xf>
    <xf numFmtId="2" fontId="35" fillId="0" borderId="136" xfId="0" applyNumberFormat="1" applyFont="1" applyBorder="1" applyAlignment="1">
      <alignment horizontal="center"/>
    </xf>
    <xf numFmtId="2" fontId="35" fillId="0" borderId="137" xfId="0" applyNumberFormat="1" applyFont="1" applyBorder="1" applyAlignment="1">
      <alignment horizontal="center"/>
    </xf>
    <xf numFmtId="2" fontId="35" fillId="0" borderId="138" xfId="0" applyNumberFormat="1" applyFont="1" applyBorder="1" applyAlignment="1">
      <alignment horizontal="center"/>
    </xf>
    <xf numFmtId="0" fontId="35" fillId="0" borderId="44" xfId="0" applyFont="1" applyBorder="1" applyAlignment="1">
      <alignment/>
    </xf>
    <xf numFmtId="0" fontId="0" fillId="0" borderId="49" xfId="0" applyFont="1" applyBorder="1" applyAlignment="1">
      <alignment/>
    </xf>
    <xf numFmtId="0" fontId="37" fillId="0" borderId="2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2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7" fillId="0" borderId="55" xfId="0" applyFont="1" applyBorder="1" applyAlignment="1">
      <alignment/>
    </xf>
    <xf numFmtId="0" fontId="35" fillId="0" borderId="49" xfId="0" applyFont="1" applyBorder="1" applyAlignment="1">
      <alignment/>
    </xf>
    <xf numFmtId="166" fontId="30" fillId="0" borderId="139" xfId="0" applyNumberFormat="1" applyFont="1" applyBorder="1" applyAlignment="1">
      <alignment horizontal="center"/>
    </xf>
    <xf numFmtId="2" fontId="22" fillId="0" borderId="55" xfId="0" applyNumberFormat="1" applyFont="1" applyFill="1" applyBorder="1" applyAlignment="1">
      <alignment horizontal="center"/>
    </xf>
    <xf numFmtId="2" fontId="24" fillId="0" borderId="59" xfId="0" applyNumberFormat="1" applyFont="1" applyBorder="1" applyAlignment="1">
      <alignment horizontal="center"/>
    </xf>
    <xf numFmtId="2" fontId="22" fillId="0" borderId="82" xfId="0" applyNumberFormat="1" applyFont="1" applyBorder="1" applyAlignment="1">
      <alignment horizontal="center"/>
    </xf>
    <xf numFmtId="166" fontId="30" fillId="0" borderId="61" xfId="0" applyNumberFormat="1" applyFont="1" applyBorder="1" applyAlignment="1">
      <alignment horizontal="center"/>
    </xf>
    <xf numFmtId="2" fontId="24" fillId="0" borderId="83" xfId="0" applyNumberFormat="1" applyFont="1" applyBorder="1" applyAlignment="1">
      <alignment horizontal="center"/>
    </xf>
    <xf numFmtId="166" fontId="30" fillId="0" borderId="63" xfId="0" applyNumberFormat="1" applyFont="1" applyBorder="1" applyAlignment="1">
      <alignment horizontal="center"/>
    </xf>
    <xf numFmtId="2" fontId="24" fillId="0" borderId="140" xfId="0" applyNumberFormat="1" applyFont="1" applyBorder="1" applyAlignment="1">
      <alignment horizontal="center"/>
    </xf>
    <xf numFmtId="166" fontId="30" fillId="0" borderId="141" xfId="0" applyNumberFormat="1" applyFont="1" applyBorder="1" applyAlignment="1">
      <alignment horizontal="center"/>
    </xf>
    <xf numFmtId="2" fontId="24" fillId="0" borderId="110" xfId="0" applyNumberFormat="1" applyFont="1" applyBorder="1" applyAlignment="1">
      <alignment horizontal="center"/>
    </xf>
    <xf numFmtId="166" fontId="30" fillId="0" borderId="142" xfId="0" applyNumberFormat="1" applyFont="1" applyBorder="1" applyAlignment="1">
      <alignment horizontal="center"/>
    </xf>
    <xf numFmtId="2" fontId="24" fillId="0" borderId="110" xfId="0" applyNumberFormat="1" applyFont="1" applyFill="1" applyBorder="1" applyAlignment="1">
      <alignment horizontal="center"/>
    </xf>
    <xf numFmtId="166" fontId="30" fillId="0" borderId="142" xfId="0" applyNumberFormat="1" applyFont="1" applyFill="1" applyBorder="1" applyAlignment="1">
      <alignment horizontal="center"/>
    </xf>
    <xf numFmtId="166" fontId="30" fillId="0" borderId="136" xfId="0" applyNumberFormat="1" applyFont="1" applyBorder="1" applyAlignment="1">
      <alignment horizontal="center"/>
    </xf>
    <xf numFmtId="166" fontId="30" fillId="0" borderId="137" xfId="0" applyNumberFormat="1" applyFont="1" applyBorder="1" applyAlignment="1">
      <alignment horizontal="center"/>
    </xf>
    <xf numFmtId="166" fontId="30" fillId="0" borderId="138" xfId="0" applyNumberFormat="1" applyFont="1" applyBorder="1" applyAlignment="1">
      <alignment horizontal="center"/>
    </xf>
    <xf numFmtId="2" fontId="24" fillId="0" borderId="83" xfId="0" applyNumberFormat="1" applyFont="1" applyFill="1" applyBorder="1" applyAlignment="1">
      <alignment horizontal="center"/>
    </xf>
    <xf numFmtId="2" fontId="24" fillId="0" borderId="124" xfId="0" applyNumberFormat="1" applyFont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52" xfId="0" applyNumberFormat="1" applyFont="1" applyFill="1" applyBorder="1" applyAlignment="1">
      <alignment horizontal="center"/>
    </xf>
    <xf numFmtId="2" fontId="22" fillId="0" borderId="27" xfId="0" applyNumberFormat="1" applyFont="1" applyFill="1" applyBorder="1" applyAlignment="1">
      <alignment horizontal="center"/>
    </xf>
    <xf numFmtId="2" fontId="22" fillId="0" borderId="97" xfId="0" applyNumberFormat="1" applyFont="1" applyBorder="1" applyAlignment="1">
      <alignment horizontal="center"/>
    </xf>
    <xf numFmtId="2" fontId="22" fillId="0" borderId="49" xfId="0" applyNumberFormat="1" applyFont="1" applyFill="1" applyBorder="1" applyAlignment="1">
      <alignment horizontal="center"/>
    </xf>
    <xf numFmtId="166" fontId="30" fillId="0" borderId="63" xfId="0" applyNumberFormat="1" applyFont="1" applyFill="1" applyBorder="1" applyAlignment="1">
      <alignment horizontal="center"/>
    </xf>
    <xf numFmtId="166" fontId="30" fillId="0" borderId="143" xfId="0" applyNumberFormat="1" applyFont="1" applyBorder="1" applyAlignment="1">
      <alignment horizontal="center"/>
    </xf>
    <xf numFmtId="166" fontId="30" fillId="0" borderId="24" xfId="0" applyNumberFormat="1" applyFont="1" applyFill="1" applyBorder="1" applyAlignment="1">
      <alignment horizontal="center"/>
    </xf>
    <xf numFmtId="166" fontId="30" fillId="0" borderId="144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34" fillId="0" borderId="82" xfId="0" applyFont="1" applyBorder="1" applyAlignment="1">
      <alignment/>
    </xf>
    <xf numFmtId="0" fontId="34" fillId="0" borderId="61" xfId="0" applyFont="1" applyBorder="1" applyAlignment="1">
      <alignment/>
    </xf>
    <xf numFmtId="0" fontId="36" fillId="0" borderId="23" xfId="0" applyFont="1" applyFill="1" applyBorder="1" applyAlignment="1">
      <alignment/>
    </xf>
    <xf numFmtId="0" fontId="36" fillId="0" borderId="63" xfId="0" applyFont="1" applyFill="1" applyBorder="1" applyAlignment="1">
      <alignment/>
    </xf>
    <xf numFmtId="0" fontId="36" fillId="0" borderId="63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142" xfId="0" applyFont="1" applyBorder="1" applyAlignment="1">
      <alignment/>
    </xf>
    <xf numFmtId="0" fontId="36" fillId="0" borderId="55" xfId="0" applyFont="1" applyBorder="1" applyAlignment="1">
      <alignment/>
    </xf>
    <xf numFmtId="0" fontId="36" fillId="0" borderId="142" xfId="0" applyFont="1" applyBorder="1" applyAlignment="1">
      <alignment/>
    </xf>
    <xf numFmtId="0" fontId="34" fillId="0" borderId="23" xfId="0" applyFont="1" applyFill="1" applyBorder="1" applyAlignment="1">
      <alignment/>
    </xf>
    <xf numFmtId="0" fontId="34" fillId="0" borderId="63" xfId="0" applyFont="1" applyFill="1" applyBorder="1" applyAlignment="1">
      <alignment/>
    </xf>
    <xf numFmtId="0" fontId="34" fillId="0" borderId="49" xfId="0" applyFont="1" applyBorder="1" applyAlignment="1">
      <alignment/>
    </xf>
    <xf numFmtId="0" fontId="34" fillId="0" borderId="141" xfId="0" applyFont="1" applyBorder="1" applyAlignment="1">
      <alignment/>
    </xf>
    <xf numFmtId="0" fontId="34" fillId="0" borderId="55" xfId="0" applyFont="1" applyFill="1" applyBorder="1" applyAlignment="1">
      <alignment/>
    </xf>
    <xf numFmtId="0" fontId="34" fillId="0" borderId="142" xfId="0" applyFont="1" applyFill="1" applyBorder="1" applyAlignment="1">
      <alignment/>
    </xf>
    <xf numFmtId="0" fontId="34" fillId="0" borderId="97" xfId="0" applyFont="1" applyBorder="1" applyAlignment="1">
      <alignment/>
    </xf>
    <xf numFmtId="0" fontId="34" fillId="0" borderId="143" xfId="0" applyFont="1" applyBorder="1" applyAlignment="1">
      <alignment/>
    </xf>
    <xf numFmtId="49" fontId="48" fillId="10" borderId="74" xfId="0" applyNumberFormat="1" applyFont="1" applyFill="1" applyBorder="1" applyAlignment="1">
      <alignment horizontal="center" vertical="center" textRotation="255" wrapText="1"/>
    </xf>
    <xf numFmtId="0" fontId="23" fillId="0" borderId="145" xfId="0" applyFont="1" applyBorder="1" applyAlignment="1">
      <alignment horizontal="center"/>
    </xf>
    <xf numFmtId="2" fontId="24" fillId="0" borderId="52" xfId="0" applyNumberFormat="1" applyFont="1" applyBorder="1" applyAlignment="1">
      <alignment horizontal="center"/>
    </xf>
    <xf numFmtId="2" fontId="22" fillId="0" borderId="49" xfId="0" applyNumberFormat="1" applyFont="1" applyBorder="1" applyAlignment="1">
      <alignment horizontal="center"/>
    </xf>
    <xf numFmtId="166" fontId="19" fillId="0" borderId="144" xfId="0" applyNumberFormat="1" applyFont="1" applyBorder="1" applyAlignment="1">
      <alignment horizontal="center"/>
    </xf>
    <xf numFmtId="0" fontId="0" fillId="0" borderId="127" xfId="0" applyBorder="1" applyAlignment="1">
      <alignment/>
    </xf>
    <xf numFmtId="2" fontId="24" fillId="0" borderId="92" xfId="0" applyNumberFormat="1" applyFont="1" applyBorder="1" applyAlignment="1">
      <alignment horizontal="center"/>
    </xf>
    <xf numFmtId="2" fontId="24" fillId="0" borderId="92" xfId="0" applyNumberFormat="1" applyFont="1" applyFill="1" applyBorder="1" applyAlignment="1">
      <alignment horizontal="center"/>
    </xf>
    <xf numFmtId="166" fontId="30" fillId="0" borderId="134" xfId="0" applyNumberFormat="1" applyFont="1" applyBorder="1" applyAlignment="1">
      <alignment horizontal="center"/>
    </xf>
    <xf numFmtId="2" fontId="24" fillId="0" borderId="145" xfId="0" applyNumberFormat="1" applyFont="1" applyBorder="1" applyAlignment="1">
      <alignment horizontal="center"/>
    </xf>
    <xf numFmtId="0" fontId="0" fillId="0" borderId="146" xfId="0" applyBorder="1" applyAlignment="1">
      <alignment/>
    </xf>
    <xf numFmtId="0" fontId="0" fillId="0" borderId="147" xfId="0" applyBorder="1" applyAlignment="1">
      <alignment/>
    </xf>
    <xf numFmtId="166" fontId="19" fillId="0" borderId="61" xfId="0" applyNumberFormat="1" applyFont="1" applyBorder="1" applyAlignment="1">
      <alignment horizontal="center"/>
    </xf>
    <xf numFmtId="166" fontId="19" fillId="0" borderId="63" xfId="0" applyNumberFormat="1" applyFont="1" applyBorder="1" applyAlignment="1">
      <alignment horizontal="center"/>
    </xf>
    <xf numFmtId="166" fontId="19" fillId="0" borderId="141" xfId="0" applyNumberFormat="1" applyFont="1" applyBorder="1" applyAlignment="1">
      <alignment horizontal="center"/>
    </xf>
    <xf numFmtId="166" fontId="19" fillId="0" borderId="142" xfId="0" applyNumberFormat="1" applyFont="1" applyBorder="1" applyAlignment="1">
      <alignment horizontal="center"/>
    </xf>
    <xf numFmtId="166" fontId="19" fillId="0" borderId="142" xfId="0" applyNumberFormat="1" applyFont="1" applyFill="1" applyBorder="1" applyAlignment="1">
      <alignment horizontal="center"/>
    </xf>
    <xf numFmtId="2" fontId="24" fillId="0" borderId="93" xfId="0" applyNumberFormat="1" applyFont="1" applyBorder="1" applyAlignment="1">
      <alignment horizontal="center"/>
    </xf>
    <xf numFmtId="2" fontId="22" fillId="0" borderId="23" xfId="0" applyNumberFormat="1" applyFont="1" applyFill="1" applyBorder="1" applyAlignment="1">
      <alignment horizontal="center"/>
    </xf>
    <xf numFmtId="166" fontId="19" fillId="0" borderId="63" xfId="0" applyNumberFormat="1" applyFont="1" applyFill="1" applyBorder="1" applyAlignment="1">
      <alignment horizontal="center"/>
    </xf>
    <xf numFmtId="166" fontId="19" fillId="0" borderId="143" xfId="0" applyNumberFormat="1" applyFont="1" applyBorder="1" applyAlignment="1">
      <alignment horizontal="center"/>
    </xf>
    <xf numFmtId="0" fontId="35" fillId="0" borderId="44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48" xfId="0" applyFont="1" applyBorder="1" applyAlignment="1">
      <alignment/>
    </xf>
    <xf numFmtId="0" fontId="37" fillId="0" borderId="148" xfId="0" applyFont="1" applyBorder="1" applyAlignment="1">
      <alignment/>
    </xf>
    <xf numFmtId="0" fontId="37" fillId="0" borderId="97" xfId="0" applyFont="1" applyBorder="1" applyAlignment="1">
      <alignment/>
    </xf>
    <xf numFmtId="0" fontId="37" fillId="0" borderId="123" xfId="0" applyFont="1" applyBorder="1" applyAlignment="1">
      <alignment/>
    </xf>
    <xf numFmtId="0" fontId="26" fillId="10" borderId="55" xfId="0" applyFont="1" applyFill="1" applyBorder="1" applyAlignment="1">
      <alignment horizontal="center" vertical="center" wrapText="1"/>
    </xf>
    <xf numFmtId="0" fontId="43" fillId="10" borderId="55" xfId="0" applyFont="1" applyFill="1" applyBorder="1" applyAlignment="1">
      <alignment vertical="center" textRotation="255"/>
    </xf>
    <xf numFmtId="0" fontId="23" fillId="0" borderId="29" xfId="0" applyFont="1" applyBorder="1" applyAlignment="1">
      <alignment horizontal="center" vertical="center"/>
    </xf>
    <xf numFmtId="2" fontId="30" fillId="0" borderId="52" xfId="0" applyNumberFormat="1" applyFont="1" applyBorder="1" applyAlignment="1">
      <alignment horizontal="center" vertical="center"/>
    </xf>
    <xf numFmtId="2" fontId="23" fillId="0" borderId="49" xfId="0" applyNumberFormat="1" applyFont="1" applyBorder="1" applyAlignment="1">
      <alignment horizontal="center" vertical="center"/>
    </xf>
    <xf numFmtId="167" fontId="35" fillId="0" borderId="139" xfId="0" applyNumberFormat="1" applyFont="1" applyBorder="1" applyAlignment="1">
      <alignment horizontal="center" vertical="center"/>
    </xf>
    <xf numFmtId="2" fontId="30" fillId="0" borderId="55" xfId="0" applyNumberFormat="1" applyFont="1" applyBorder="1" applyAlignment="1">
      <alignment horizontal="center" vertical="center"/>
    </xf>
    <xf numFmtId="2" fontId="23" fillId="0" borderId="55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36" fillId="0" borderId="29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/>
    </xf>
    <xf numFmtId="0" fontId="34" fillId="0" borderId="49" xfId="0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167" fontId="35" fillId="0" borderId="149" xfId="0" applyNumberFormat="1" applyFont="1" applyBorder="1" applyAlignment="1">
      <alignment horizontal="center" vertical="center"/>
    </xf>
    <xf numFmtId="0" fontId="44" fillId="10" borderId="55" xfId="0" applyFont="1" applyFill="1" applyBorder="1" applyAlignment="1">
      <alignment horizontal="center" vertical="center"/>
    </xf>
    <xf numFmtId="0" fontId="25" fillId="10" borderId="55" xfId="0" applyFont="1" applyFill="1" applyBorder="1" applyAlignment="1">
      <alignment vertical="center" textRotation="255"/>
    </xf>
    <xf numFmtId="0" fontId="23" fillId="0" borderId="45" xfId="0" applyFont="1" applyBorder="1" applyAlignment="1">
      <alignment horizontal="center"/>
    </xf>
    <xf numFmtId="0" fontId="23" fillId="55" borderId="49" xfId="0" applyFont="1" applyFill="1" applyBorder="1" applyAlignment="1">
      <alignment horizontal="center" vertical="center"/>
    </xf>
    <xf numFmtId="47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/>
    </xf>
    <xf numFmtId="47" fontId="0" fillId="0" borderId="56" xfId="0" applyNumberFormat="1" applyBorder="1" applyAlignment="1">
      <alignment horizontal="center" vertical="center"/>
    </xf>
    <xf numFmtId="0" fontId="23" fillId="0" borderId="87" xfId="0" applyFont="1" applyBorder="1" applyAlignment="1">
      <alignment horizontal="center"/>
    </xf>
    <xf numFmtId="47" fontId="0" fillId="0" borderId="97" xfId="0" applyNumberForma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8" fillId="0" borderId="56" xfId="0" applyFont="1" applyBorder="1" applyAlignment="1">
      <alignment vertical="center"/>
    </xf>
    <xf numFmtId="2" fontId="42" fillId="0" borderId="56" xfId="0" applyNumberFormat="1" applyFont="1" applyBorder="1" applyAlignment="1">
      <alignment horizontal="center" vertical="center"/>
    </xf>
    <xf numFmtId="2" fontId="42" fillId="0" borderId="56" xfId="0" applyNumberFormat="1" applyFont="1" applyBorder="1" applyAlignment="1">
      <alignment horizontal="center" vertical="center"/>
    </xf>
    <xf numFmtId="2" fontId="29" fillId="0" borderId="56" xfId="0" applyNumberFormat="1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2" fontId="42" fillId="0" borderId="56" xfId="0" applyNumberFormat="1" applyFont="1" applyBorder="1" applyAlignment="1">
      <alignment horizontal="right" vertical="center"/>
    </xf>
    <xf numFmtId="0" fontId="44" fillId="10" borderId="76" xfId="0" applyFont="1" applyFill="1" applyBorder="1" applyAlignment="1">
      <alignment horizontal="center" vertical="center"/>
    </xf>
    <xf numFmtId="0" fontId="44" fillId="10" borderId="150" xfId="0" applyFont="1" applyFill="1" applyBorder="1" applyAlignment="1">
      <alignment horizontal="center" vertical="center"/>
    </xf>
    <xf numFmtId="0" fontId="44" fillId="10" borderId="151" xfId="0" applyFont="1" applyFill="1" applyBorder="1" applyAlignment="1">
      <alignment horizontal="center" vertical="center"/>
    </xf>
    <xf numFmtId="0" fontId="35" fillId="0" borderId="97" xfId="0" applyFont="1" applyBorder="1" applyAlignment="1">
      <alignment/>
    </xf>
    <xf numFmtId="47" fontId="0" fillId="0" borderId="55" xfId="0" applyNumberFormat="1" applyBorder="1" applyAlignment="1">
      <alignment/>
    </xf>
    <xf numFmtId="47" fontId="0" fillId="0" borderId="56" xfId="0" applyNumberFormat="1" applyBorder="1" applyAlignment="1">
      <alignment/>
    </xf>
    <xf numFmtId="47" fontId="0" fillId="0" borderId="97" xfId="0" applyNumberFormat="1" applyBorder="1" applyAlignment="1">
      <alignment/>
    </xf>
    <xf numFmtId="167" fontId="19" fillId="0" borderId="53" xfId="0" applyNumberFormat="1" applyFont="1" applyBorder="1" applyAlignment="1">
      <alignment horizontal="center"/>
    </xf>
    <xf numFmtId="21" fontId="0" fillId="0" borderId="55" xfId="0" applyNumberFormat="1" applyBorder="1" applyAlignment="1">
      <alignment/>
    </xf>
    <xf numFmtId="0" fontId="24" fillId="0" borderId="55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166" fontId="19" fillId="0" borderId="55" xfId="0" applyNumberFormat="1" applyFont="1" applyBorder="1" applyAlignment="1">
      <alignment horizontal="center"/>
    </xf>
    <xf numFmtId="167" fontId="19" fillId="0" borderId="55" xfId="0" applyNumberFormat="1" applyFont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2" fontId="23" fillId="0" borderId="53" xfId="0" applyNumberFormat="1" applyFont="1" applyBorder="1" applyAlignment="1">
      <alignment horizontal="center"/>
    </xf>
    <xf numFmtId="2" fontId="22" fillId="0" borderId="53" xfId="0" applyNumberFormat="1" applyFont="1" applyBorder="1" applyAlignment="1">
      <alignment horizontal="center"/>
    </xf>
    <xf numFmtId="2" fontId="30" fillId="0" borderId="23" xfId="0" applyNumberFormat="1" applyFont="1" applyBorder="1" applyAlignment="1">
      <alignment horizontal="center"/>
    </xf>
    <xf numFmtId="2" fontId="34" fillId="0" borderId="23" xfId="0" applyNumberFormat="1" applyFont="1" applyBorder="1" applyAlignment="1">
      <alignment horizontal="center"/>
    </xf>
    <xf numFmtId="2" fontId="30" fillId="0" borderId="57" xfId="0" applyNumberFormat="1" applyFont="1" applyBorder="1" applyAlignment="1">
      <alignment horizontal="center"/>
    </xf>
    <xf numFmtId="2" fontId="34" fillId="0" borderId="57" xfId="0" applyNumberFormat="1" applyFont="1" applyBorder="1" applyAlignment="1">
      <alignment horizontal="center"/>
    </xf>
    <xf numFmtId="2" fontId="30" fillId="0" borderId="55" xfId="0" applyNumberFormat="1" applyFont="1" applyBorder="1" applyAlignment="1">
      <alignment horizontal="center"/>
    </xf>
    <xf numFmtId="2" fontId="34" fillId="0" borderId="55" xfId="0" applyNumberFormat="1" applyFont="1" applyBorder="1" applyAlignment="1">
      <alignment horizontal="center"/>
    </xf>
    <xf numFmtId="2" fontId="30" fillId="0" borderId="27" xfId="0" applyNumberFormat="1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0" fontId="52" fillId="0" borderId="55" xfId="214" applyBorder="1">
      <alignment/>
      <protection/>
    </xf>
    <xf numFmtId="0" fontId="52" fillId="0" borderId="55" xfId="214" applyNumberFormat="1" applyBorder="1">
      <alignment/>
      <protection/>
    </xf>
    <xf numFmtId="0" fontId="54" fillId="0" borderId="55" xfId="214" applyFont="1" applyBorder="1">
      <alignment/>
      <protection/>
    </xf>
    <xf numFmtId="0" fontId="54" fillId="0" borderId="55" xfId="214" applyNumberFormat="1" applyFont="1" applyBorder="1">
      <alignment/>
      <protection/>
    </xf>
    <xf numFmtId="0" fontId="52" fillId="0" borderId="56" xfId="214" applyBorder="1">
      <alignment/>
      <protection/>
    </xf>
    <xf numFmtId="0" fontId="52" fillId="0" borderId="56" xfId="214" applyNumberFormat="1" applyBorder="1">
      <alignment/>
      <protection/>
    </xf>
    <xf numFmtId="0" fontId="23" fillId="0" borderId="97" xfId="0" applyFont="1" applyBorder="1" applyAlignment="1">
      <alignment horizontal="center"/>
    </xf>
    <xf numFmtId="0" fontId="54" fillId="0" borderId="97" xfId="214" applyFont="1" applyBorder="1">
      <alignment/>
      <protection/>
    </xf>
    <xf numFmtId="0" fontId="54" fillId="0" borderId="97" xfId="214" applyNumberFormat="1" applyFont="1" applyBorder="1">
      <alignment/>
      <protection/>
    </xf>
    <xf numFmtId="0" fontId="42" fillId="0" borderId="55" xfId="0" applyFont="1" applyBorder="1" applyAlignment="1">
      <alignment/>
    </xf>
    <xf numFmtId="0" fontId="49" fillId="0" borderId="55" xfId="0" applyFont="1" applyBorder="1" applyAlignment="1">
      <alignment vertical="center"/>
    </xf>
    <xf numFmtId="0" fontId="42" fillId="0" borderId="56" xfId="0" applyFont="1" applyBorder="1" applyAlignment="1">
      <alignment/>
    </xf>
    <xf numFmtId="49" fontId="27" fillId="10" borderId="0" xfId="0" applyNumberFormat="1" applyFont="1" applyFill="1" applyBorder="1" applyAlignment="1">
      <alignment horizontal="center" vertical="center" textRotation="255" wrapText="1"/>
    </xf>
    <xf numFmtId="0" fontId="46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/>
    </xf>
    <xf numFmtId="0" fontId="0" fillId="0" borderId="55" xfId="0" applyFill="1" applyBorder="1" applyAlignment="1">
      <alignment/>
    </xf>
    <xf numFmtId="2" fontId="42" fillId="0" borderId="56" xfId="0" applyNumberFormat="1" applyFont="1" applyFill="1" applyBorder="1" applyAlignment="1">
      <alignment horizontal="center" vertical="center"/>
    </xf>
    <xf numFmtId="0" fontId="42" fillId="0" borderId="56" xfId="0" applyFont="1" applyBorder="1" applyAlignment="1">
      <alignment vertical="center"/>
    </xf>
    <xf numFmtId="2" fontId="42" fillId="0" borderId="55" xfId="0" applyNumberFormat="1" applyFont="1" applyFill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42" fillId="0" borderId="55" xfId="0" applyFont="1" applyBorder="1" applyAlignment="1">
      <alignment vertical="center"/>
    </xf>
    <xf numFmtId="0" fontId="43" fillId="10" borderId="152" xfId="0" applyFont="1" applyFill="1" applyBorder="1" applyAlignment="1">
      <alignment vertical="center" textRotation="255"/>
    </xf>
    <xf numFmtId="0" fontId="43" fillId="10" borderId="153" xfId="0" applyFont="1" applyFill="1" applyBorder="1" applyAlignment="1">
      <alignment vertical="center" textRotation="255"/>
    </xf>
    <xf numFmtId="0" fontId="43" fillId="10" borderId="154" xfId="0" applyFont="1" applyFill="1" applyBorder="1" applyAlignment="1">
      <alignment vertical="center" textRotation="255"/>
    </xf>
    <xf numFmtId="0" fontId="26" fillId="10" borderId="155" xfId="0" applyFont="1" applyFill="1" applyBorder="1" applyAlignment="1">
      <alignment horizontal="center" vertical="center" wrapText="1"/>
    </xf>
    <xf numFmtId="0" fontId="26" fillId="10" borderId="156" xfId="0" applyFont="1" applyFill="1" applyBorder="1" applyAlignment="1">
      <alignment horizontal="center" vertical="center" wrapText="1"/>
    </xf>
    <xf numFmtId="0" fontId="26" fillId="10" borderId="80" xfId="0" applyFont="1" applyFill="1" applyBorder="1" applyAlignment="1">
      <alignment horizontal="center" vertical="center" wrapText="1"/>
    </xf>
    <xf numFmtId="0" fontId="26" fillId="10" borderId="157" xfId="0" applyFont="1" applyFill="1" applyBorder="1" applyAlignment="1">
      <alignment horizontal="center" vertical="center" wrapText="1"/>
    </xf>
    <xf numFmtId="0" fontId="26" fillId="10" borderId="158" xfId="0" applyFont="1" applyFill="1" applyBorder="1" applyAlignment="1">
      <alignment horizontal="center" vertical="center" wrapText="1"/>
    </xf>
    <xf numFmtId="0" fontId="26" fillId="10" borderId="159" xfId="0" applyFont="1" applyFill="1" applyBorder="1" applyAlignment="1">
      <alignment horizontal="center" vertical="center" wrapText="1"/>
    </xf>
    <xf numFmtId="0" fontId="21" fillId="0" borderId="158" xfId="0" applyFont="1" applyBorder="1" applyAlignment="1">
      <alignment horizontal="center" vertical="center"/>
    </xf>
    <xf numFmtId="0" fontId="25" fillId="10" borderId="71" xfId="0" applyFont="1" applyFill="1" applyBorder="1" applyAlignment="1">
      <alignment vertical="center" textRotation="255"/>
    </xf>
    <xf numFmtId="0" fontId="25" fillId="10" borderId="160" xfId="0" applyFont="1" applyFill="1" applyBorder="1" applyAlignment="1">
      <alignment vertical="center" textRotation="255"/>
    </xf>
    <xf numFmtId="0" fontId="25" fillId="10" borderId="161" xfId="0" applyFont="1" applyFill="1" applyBorder="1" applyAlignment="1">
      <alignment vertical="center" textRotation="255"/>
    </xf>
    <xf numFmtId="0" fontId="43" fillId="10" borderId="72" xfId="0" applyFont="1" applyFill="1" applyBorder="1" applyAlignment="1">
      <alignment vertical="center" textRotation="255"/>
    </xf>
    <xf numFmtId="0" fontId="43" fillId="10" borderId="74" xfId="0" applyFont="1" applyFill="1" applyBorder="1" applyAlignment="1">
      <alignment vertical="center" textRotation="255"/>
    </xf>
    <xf numFmtId="0" fontId="43" fillId="10" borderId="162" xfId="0" applyFont="1" applyFill="1" applyBorder="1" applyAlignment="1">
      <alignment vertical="center" textRotation="255"/>
    </xf>
    <xf numFmtId="0" fontId="0" fillId="10" borderId="163" xfId="0" applyFill="1" applyBorder="1" applyAlignment="1">
      <alignment horizontal="center" vertical="center"/>
    </xf>
    <xf numFmtId="0" fontId="0" fillId="10" borderId="164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10" borderId="68" xfId="0" applyFont="1" applyFill="1" applyBorder="1" applyAlignment="1">
      <alignment vertical="center" textRotation="255"/>
    </xf>
    <xf numFmtId="0" fontId="25" fillId="10" borderId="110" xfId="0" applyFont="1" applyFill="1" applyBorder="1" applyAlignment="1">
      <alignment vertical="center" textRotation="255"/>
    </xf>
    <xf numFmtId="0" fontId="25" fillId="10" borderId="78" xfId="0" applyFont="1" applyFill="1" applyBorder="1" applyAlignment="1">
      <alignment vertical="center" textRotation="255"/>
    </xf>
    <xf numFmtId="0" fontId="43" fillId="10" borderId="69" xfId="0" applyFont="1" applyFill="1" applyBorder="1" applyAlignment="1">
      <alignment vertical="center" textRotation="255"/>
    </xf>
    <xf numFmtId="0" fontId="43" fillId="10" borderId="55" xfId="0" applyFont="1" applyFill="1" applyBorder="1" applyAlignment="1">
      <alignment vertical="center" textRotation="255"/>
    </xf>
    <xf numFmtId="0" fontId="43" fillId="10" borderId="79" xfId="0" applyFont="1" applyFill="1" applyBorder="1" applyAlignment="1">
      <alignment vertical="center" textRotation="255"/>
    </xf>
    <xf numFmtId="0" fontId="43" fillId="10" borderId="165" xfId="0" applyFont="1" applyFill="1" applyBorder="1" applyAlignment="1">
      <alignment vertical="center" textRotation="255"/>
    </xf>
    <xf numFmtId="0" fontId="43" fillId="10" borderId="142" xfId="0" applyFont="1" applyFill="1" applyBorder="1" applyAlignment="1">
      <alignment vertical="center" textRotation="255"/>
    </xf>
    <xf numFmtId="0" fontId="43" fillId="10" borderId="166" xfId="0" applyFont="1" applyFill="1" applyBorder="1" applyAlignment="1">
      <alignment vertical="center" textRotation="255"/>
    </xf>
    <xf numFmtId="0" fontId="26" fillId="10" borderId="110" xfId="0" applyFont="1" applyFill="1" applyBorder="1" applyAlignment="1">
      <alignment horizontal="center" vertical="center" wrapText="1"/>
    </xf>
    <xf numFmtId="0" fontId="26" fillId="10" borderId="55" xfId="0" applyFont="1" applyFill="1" applyBorder="1" applyAlignment="1">
      <alignment horizontal="center" vertical="center" wrapText="1"/>
    </xf>
    <xf numFmtId="0" fontId="26" fillId="10" borderId="148" xfId="0" applyFont="1" applyFill="1" applyBorder="1" applyAlignment="1">
      <alignment horizontal="center" vertical="center" wrapText="1"/>
    </xf>
    <xf numFmtId="0" fontId="26" fillId="10" borderId="78" xfId="0" applyFont="1" applyFill="1" applyBorder="1" applyAlignment="1">
      <alignment horizontal="center" vertical="center" wrapText="1"/>
    </xf>
    <xf numFmtId="0" fontId="26" fillId="10" borderId="79" xfId="0" applyFont="1" applyFill="1" applyBorder="1" applyAlignment="1">
      <alignment horizontal="center" vertical="center" wrapText="1"/>
    </xf>
    <xf numFmtId="0" fontId="26" fillId="10" borderId="16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168" xfId="0" applyBorder="1" applyAlignment="1">
      <alignment horizontal="center"/>
    </xf>
    <xf numFmtId="0" fontId="32" fillId="0" borderId="56" xfId="0" applyFont="1" applyBorder="1" applyAlignment="1">
      <alignment vertical="center"/>
    </xf>
    <xf numFmtId="0" fontId="32" fillId="0" borderId="5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28" fillId="0" borderId="97" xfId="0" applyFont="1" applyBorder="1" applyAlignment="1">
      <alignment vertical="center"/>
    </xf>
    <xf numFmtId="2" fontId="42" fillId="0" borderId="97" xfId="0" applyNumberFormat="1" applyFont="1" applyBorder="1" applyAlignment="1">
      <alignment horizontal="center" vertical="center"/>
    </xf>
    <xf numFmtId="2" fontId="42" fillId="0" borderId="97" xfId="0" applyNumberFormat="1" applyFont="1" applyFill="1" applyBorder="1" applyAlignment="1">
      <alignment horizontal="center" vertical="center"/>
    </xf>
    <xf numFmtId="2" fontId="29" fillId="0" borderId="97" xfId="0" applyNumberFormat="1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2" fontId="42" fillId="0" borderId="97" xfId="0" applyNumberFormat="1" applyFont="1" applyBorder="1" applyAlignment="1">
      <alignment horizontal="right" vertical="center"/>
    </xf>
    <xf numFmtId="2" fontId="42" fillId="0" borderId="97" xfId="0" applyNumberFormat="1" applyFont="1" applyBorder="1" applyAlignment="1">
      <alignment horizontal="center" vertical="center"/>
    </xf>
  </cellXfs>
  <cellStyles count="301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1 6" xfId="20"/>
    <cellStyle name="20 % – Zvýraznění1 7" xfId="21"/>
    <cellStyle name="20 % – Zvýraznění2" xfId="22"/>
    <cellStyle name="20 % – Zvýraznění2 2" xfId="23"/>
    <cellStyle name="20 % – Zvýraznění2 3" xfId="24"/>
    <cellStyle name="20 % – Zvýraznění2 4" xfId="25"/>
    <cellStyle name="20 % – Zvýraznění2 5" xfId="26"/>
    <cellStyle name="20 % – Zvýraznění2 6" xfId="27"/>
    <cellStyle name="20 % – Zvýraznění2 7" xfId="28"/>
    <cellStyle name="20 % – Zvýraznění3" xfId="29"/>
    <cellStyle name="20 % – Zvýraznění3 2" xfId="30"/>
    <cellStyle name="20 % – Zvýraznění3 3" xfId="31"/>
    <cellStyle name="20 % – Zvýraznění3 4" xfId="32"/>
    <cellStyle name="20 % – Zvýraznění3 5" xfId="33"/>
    <cellStyle name="20 % – Zvýraznění3 6" xfId="34"/>
    <cellStyle name="20 % – Zvýraznění3 7" xfId="35"/>
    <cellStyle name="20 % – Zvýraznění4" xfId="36"/>
    <cellStyle name="20 % – Zvýraznění4 2" xfId="37"/>
    <cellStyle name="20 % – Zvýraznění4 3" xfId="38"/>
    <cellStyle name="20 % – Zvýraznění4 4" xfId="39"/>
    <cellStyle name="20 % – Zvýraznění4 5" xfId="40"/>
    <cellStyle name="20 % – Zvýraznění4 6" xfId="41"/>
    <cellStyle name="20 % – Zvýraznění4 7" xfId="42"/>
    <cellStyle name="20 % – Zvýraznění5" xfId="43"/>
    <cellStyle name="20 % – Zvýraznění5 2" xfId="44"/>
    <cellStyle name="20 % – Zvýraznění5 3" xfId="45"/>
    <cellStyle name="20 % – Zvýraznění5 4" xfId="46"/>
    <cellStyle name="20 % – Zvýraznění5 5" xfId="47"/>
    <cellStyle name="20 % – Zvýraznění5 6" xfId="48"/>
    <cellStyle name="20 % – Zvýraznění5 7" xfId="49"/>
    <cellStyle name="20 % – Zvýraznění6" xfId="50"/>
    <cellStyle name="20 % – Zvýraznění6 2" xfId="51"/>
    <cellStyle name="20 % – Zvýraznění6 3" xfId="52"/>
    <cellStyle name="20 % – Zvýraznění6 4" xfId="53"/>
    <cellStyle name="20 % – Zvýraznění6 5" xfId="54"/>
    <cellStyle name="20 % – Zvýraznění6 6" xfId="55"/>
    <cellStyle name="20 % – Zvýraznění6 7" xfId="56"/>
    <cellStyle name="40 % – Zvýraznění1" xfId="57"/>
    <cellStyle name="40 % – Zvýraznění1 2" xfId="58"/>
    <cellStyle name="40 % – Zvýraznění1 3" xfId="59"/>
    <cellStyle name="40 % – Zvýraznění1 4" xfId="60"/>
    <cellStyle name="40 % – Zvýraznění1 5" xfId="61"/>
    <cellStyle name="40 % – Zvýraznění1 6" xfId="62"/>
    <cellStyle name="40 % – Zvýraznění1 7" xfId="63"/>
    <cellStyle name="40 % – Zvýraznění2" xfId="64"/>
    <cellStyle name="40 % – Zvýraznění2 2" xfId="65"/>
    <cellStyle name="40 % – Zvýraznění2 3" xfId="66"/>
    <cellStyle name="40 % – Zvýraznění2 4" xfId="67"/>
    <cellStyle name="40 % – Zvýraznění2 5" xfId="68"/>
    <cellStyle name="40 % – Zvýraznění2 6" xfId="69"/>
    <cellStyle name="40 % – Zvýraznění2 7" xfId="70"/>
    <cellStyle name="40 % – Zvýraznění3" xfId="71"/>
    <cellStyle name="40 % – Zvýraznění3 2" xfId="72"/>
    <cellStyle name="40 % – Zvýraznění3 3" xfId="73"/>
    <cellStyle name="40 % – Zvýraznění3 4" xfId="74"/>
    <cellStyle name="40 % – Zvýraznění3 5" xfId="75"/>
    <cellStyle name="40 % – Zvýraznění3 6" xfId="76"/>
    <cellStyle name="40 % – Zvýraznění3 7" xfId="77"/>
    <cellStyle name="40 % – Zvýraznění4" xfId="78"/>
    <cellStyle name="40 % – Zvýraznění4 2" xfId="79"/>
    <cellStyle name="40 % – Zvýraznění4 3" xfId="80"/>
    <cellStyle name="40 % – Zvýraznění4 4" xfId="81"/>
    <cellStyle name="40 % – Zvýraznění4 5" xfId="82"/>
    <cellStyle name="40 % – Zvýraznění4 6" xfId="83"/>
    <cellStyle name="40 % – Zvýraznění4 7" xfId="84"/>
    <cellStyle name="40 % – Zvýraznění5" xfId="85"/>
    <cellStyle name="40 % – Zvýraznění5 2" xfId="86"/>
    <cellStyle name="40 % – Zvýraznění5 3" xfId="87"/>
    <cellStyle name="40 % – Zvýraznění5 4" xfId="88"/>
    <cellStyle name="40 % – Zvýraznění5 5" xfId="89"/>
    <cellStyle name="40 % – Zvýraznění5 6" xfId="90"/>
    <cellStyle name="40 % – Zvýraznění5 7" xfId="91"/>
    <cellStyle name="40 % – Zvýraznění6" xfId="92"/>
    <cellStyle name="40 % – Zvýraznění6 2" xfId="93"/>
    <cellStyle name="40 % – Zvýraznění6 3" xfId="94"/>
    <cellStyle name="40 % – Zvýraznění6 4" xfId="95"/>
    <cellStyle name="40 % – Zvýraznění6 5" xfId="96"/>
    <cellStyle name="40 % – Zvýraznění6 6" xfId="97"/>
    <cellStyle name="40 % – Zvýraznění6 7" xfId="98"/>
    <cellStyle name="60 % – Zvýraznění1" xfId="99"/>
    <cellStyle name="60 % – Zvýraznění1 2" xfId="100"/>
    <cellStyle name="60 % – Zvýraznění1 3" xfId="101"/>
    <cellStyle name="60 % – Zvýraznění1 4" xfId="102"/>
    <cellStyle name="60 % – Zvýraznění1 5" xfId="103"/>
    <cellStyle name="60 % – Zvýraznění1 6" xfId="104"/>
    <cellStyle name="60 % – Zvýraznění1 7" xfId="105"/>
    <cellStyle name="60 % – Zvýraznění2" xfId="106"/>
    <cellStyle name="60 % – Zvýraznění2 2" xfId="107"/>
    <cellStyle name="60 % – Zvýraznění2 3" xfId="108"/>
    <cellStyle name="60 % – Zvýraznění2 4" xfId="109"/>
    <cellStyle name="60 % – Zvýraznění2 5" xfId="110"/>
    <cellStyle name="60 % – Zvýraznění2 6" xfId="111"/>
    <cellStyle name="60 % – Zvýraznění2 7" xfId="112"/>
    <cellStyle name="60 % – Zvýraznění3" xfId="113"/>
    <cellStyle name="60 % – Zvýraznění3 2" xfId="114"/>
    <cellStyle name="60 % – Zvýraznění3 3" xfId="115"/>
    <cellStyle name="60 % – Zvýraznění3 4" xfId="116"/>
    <cellStyle name="60 % – Zvýraznění3 5" xfId="117"/>
    <cellStyle name="60 % – Zvýraznění3 6" xfId="118"/>
    <cellStyle name="60 % – Zvýraznění3 7" xfId="119"/>
    <cellStyle name="60 % – Zvýraznění4" xfId="120"/>
    <cellStyle name="60 % – Zvýraznění4 2" xfId="121"/>
    <cellStyle name="60 % – Zvýraznění4 3" xfId="122"/>
    <cellStyle name="60 % – Zvýraznění4 4" xfId="123"/>
    <cellStyle name="60 % – Zvýraznění4 5" xfId="124"/>
    <cellStyle name="60 % – Zvýraznění4 6" xfId="125"/>
    <cellStyle name="60 % – Zvýraznění4 7" xfId="126"/>
    <cellStyle name="60 % – Zvýraznění5" xfId="127"/>
    <cellStyle name="60 % – Zvýraznění5 2" xfId="128"/>
    <cellStyle name="60 % – Zvýraznění5 3" xfId="129"/>
    <cellStyle name="60 % – Zvýraznění5 4" xfId="130"/>
    <cellStyle name="60 % – Zvýraznění5 5" xfId="131"/>
    <cellStyle name="60 % – Zvýraznění5 6" xfId="132"/>
    <cellStyle name="60 % – Zvýraznění5 7" xfId="133"/>
    <cellStyle name="60 % – Zvýraznění6" xfId="134"/>
    <cellStyle name="60 % – Zvýraznění6 2" xfId="135"/>
    <cellStyle name="60 % – Zvýraznění6 3" xfId="136"/>
    <cellStyle name="60 % – Zvýraznění6 4" xfId="137"/>
    <cellStyle name="60 % – Zvýraznění6 5" xfId="138"/>
    <cellStyle name="60 % – Zvýraznění6 6" xfId="139"/>
    <cellStyle name="60 % – Zvýraznění6 7" xfId="140"/>
    <cellStyle name="Celkem" xfId="141"/>
    <cellStyle name="Celkem 2" xfId="142"/>
    <cellStyle name="Celkem 3" xfId="143"/>
    <cellStyle name="Celkem 4" xfId="144"/>
    <cellStyle name="Celkem 5" xfId="145"/>
    <cellStyle name="Celkem 6" xfId="146"/>
    <cellStyle name="Celkem 7" xfId="147"/>
    <cellStyle name="Comma" xfId="148"/>
    <cellStyle name="Comma [0]" xfId="149"/>
    <cellStyle name="Hyperlink" xfId="150"/>
    <cellStyle name="Chybně" xfId="151"/>
    <cellStyle name="Chybně 2" xfId="152"/>
    <cellStyle name="Chybně 3" xfId="153"/>
    <cellStyle name="Chybně 4" xfId="154"/>
    <cellStyle name="Chybně 5" xfId="155"/>
    <cellStyle name="Chybně 6" xfId="156"/>
    <cellStyle name="Chybně 7" xfId="157"/>
    <cellStyle name="Kontrolní buňka" xfId="158"/>
    <cellStyle name="Kontrolní buňka 2" xfId="159"/>
    <cellStyle name="Kontrolní buňka 3" xfId="160"/>
    <cellStyle name="Kontrolní buňka 4" xfId="161"/>
    <cellStyle name="Kontrolní buňka 5" xfId="162"/>
    <cellStyle name="Kontrolní buňka 6" xfId="163"/>
    <cellStyle name="Kontrolní buňka 7" xfId="164"/>
    <cellStyle name="Currency" xfId="165"/>
    <cellStyle name="Currency [0]" xfId="166"/>
    <cellStyle name="Nadpis 1" xfId="167"/>
    <cellStyle name="Nadpis 1 2" xfId="168"/>
    <cellStyle name="Nadpis 1 3" xfId="169"/>
    <cellStyle name="Nadpis 1 4" xfId="170"/>
    <cellStyle name="Nadpis 1 5" xfId="171"/>
    <cellStyle name="Nadpis 1 6" xfId="172"/>
    <cellStyle name="Nadpis 1 7" xfId="173"/>
    <cellStyle name="Nadpis 2" xfId="174"/>
    <cellStyle name="Nadpis 2 2" xfId="175"/>
    <cellStyle name="Nadpis 2 3" xfId="176"/>
    <cellStyle name="Nadpis 2 4" xfId="177"/>
    <cellStyle name="Nadpis 2 5" xfId="178"/>
    <cellStyle name="Nadpis 2 6" xfId="179"/>
    <cellStyle name="Nadpis 2 7" xfId="180"/>
    <cellStyle name="Nadpis 3" xfId="181"/>
    <cellStyle name="Nadpis 3 2" xfId="182"/>
    <cellStyle name="Nadpis 3 3" xfId="183"/>
    <cellStyle name="Nadpis 3 4" xfId="184"/>
    <cellStyle name="Nadpis 3 5" xfId="185"/>
    <cellStyle name="Nadpis 3 6" xfId="186"/>
    <cellStyle name="Nadpis 3 7" xfId="187"/>
    <cellStyle name="Nadpis 4" xfId="188"/>
    <cellStyle name="Nadpis 4 2" xfId="189"/>
    <cellStyle name="Nadpis 4 3" xfId="190"/>
    <cellStyle name="Nadpis 4 4" xfId="191"/>
    <cellStyle name="Nadpis 4 5" xfId="192"/>
    <cellStyle name="Nadpis 4 6" xfId="193"/>
    <cellStyle name="Nadpis 4 7" xfId="194"/>
    <cellStyle name="Název" xfId="195"/>
    <cellStyle name="Název 2" xfId="196"/>
    <cellStyle name="Název 3" xfId="197"/>
    <cellStyle name="Název 4" xfId="198"/>
    <cellStyle name="Název 5" xfId="199"/>
    <cellStyle name="Název 6" xfId="200"/>
    <cellStyle name="Název 7" xfId="201"/>
    <cellStyle name="Neutrální" xfId="202"/>
    <cellStyle name="Neutrální 2" xfId="203"/>
    <cellStyle name="Neutrální 3" xfId="204"/>
    <cellStyle name="Neutrální 4" xfId="205"/>
    <cellStyle name="Neutrální 5" xfId="206"/>
    <cellStyle name="Neutrální 6" xfId="207"/>
    <cellStyle name="Neutrální 7" xfId="208"/>
    <cellStyle name="normální 2" xfId="209"/>
    <cellStyle name="normální 3" xfId="210"/>
    <cellStyle name="normální 4" xfId="211"/>
    <cellStyle name="normální 5" xfId="212"/>
    <cellStyle name="normální 6" xfId="213"/>
    <cellStyle name="normální 7" xfId="214"/>
    <cellStyle name="Poznámka" xfId="215"/>
    <cellStyle name="Poznámka 2" xfId="216"/>
    <cellStyle name="Poznámka 3" xfId="217"/>
    <cellStyle name="Poznámka 4" xfId="218"/>
    <cellStyle name="Poznámka 5" xfId="219"/>
    <cellStyle name="Poznámka 6" xfId="220"/>
    <cellStyle name="Poznámka 7" xfId="221"/>
    <cellStyle name="Percent" xfId="222"/>
    <cellStyle name="Propojená buňka" xfId="223"/>
    <cellStyle name="Propojená buňka 2" xfId="224"/>
    <cellStyle name="Propojená buňka 3" xfId="225"/>
    <cellStyle name="Propojená buňka 4" xfId="226"/>
    <cellStyle name="Propojená buňka 5" xfId="227"/>
    <cellStyle name="Propojená buňka 6" xfId="228"/>
    <cellStyle name="Propojená buňka 7" xfId="229"/>
    <cellStyle name="Followed Hyperlink" xfId="230"/>
    <cellStyle name="Správně" xfId="231"/>
    <cellStyle name="Správně 2" xfId="232"/>
    <cellStyle name="Správně 3" xfId="233"/>
    <cellStyle name="Správně 4" xfId="234"/>
    <cellStyle name="Správně 5" xfId="235"/>
    <cellStyle name="Správně 6" xfId="236"/>
    <cellStyle name="Správně 7" xfId="237"/>
    <cellStyle name="Text upozornění" xfId="238"/>
    <cellStyle name="Text upozornění 2" xfId="239"/>
    <cellStyle name="Text upozornění 3" xfId="240"/>
    <cellStyle name="Text upozornění 4" xfId="241"/>
    <cellStyle name="Text upozornění 5" xfId="242"/>
    <cellStyle name="Text upozornění 6" xfId="243"/>
    <cellStyle name="Text upozornění 7" xfId="244"/>
    <cellStyle name="Vstup" xfId="245"/>
    <cellStyle name="Vstup 2" xfId="246"/>
    <cellStyle name="Vstup 3" xfId="247"/>
    <cellStyle name="Vstup 4" xfId="248"/>
    <cellStyle name="Vstup 5" xfId="249"/>
    <cellStyle name="Vstup 6" xfId="250"/>
    <cellStyle name="Vstup 7" xfId="251"/>
    <cellStyle name="Výpočet" xfId="252"/>
    <cellStyle name="Výpočet 2" xfId="253"/>
    <cellStyle name="Výpočet 3" xfId="254"/>
    <cellStyle name="Výpočet 4" xfId="255"/>
    <cellStyle name="Výpočet 5" xfId="256"/>
    <cellStyle name="Výpočet 6" xfId="257"/>
    <cellStyle name="Výpočet 7" xfId="258"/>
    <cellStyle name="Výstup" xfId="259"/>
    <cellStyle name="Výstup 2" xfId="260"/>
    <cellStyle name="Výstup 3" xfId="261"/>
    <cellStyle name="Výstup 4" xfId="262"/>
    <cellStyle name="Výstup 5" xfId="263"/>
    <cellStyle name="Výstup 6" xfId="264"/>
    <cellStyle name="Výstup 7" xfId="265"/>
    <cellStyle name="Vysvětlující text" xfId="266"/>
    <cellStyle name="Vysvětlující text 2" xfId="267"/>
    <cellStyle name="Vysvětlující text 3" xfId="268"/>
    <cellStyle name="Vysvětlující text 4" xfId="269"/>
    <cellStyle name="Vysvětlující text 5" xfId="270"/>
    <cellStyle name="Vysvětlující text 6" xfId="271"/>
    <cellStyle name="Vysvětlující text 7" xfId="272"/>
    <cellStyle name="Zvýraznění 1" xfId="273"/>
    <cellStyle name="Zvýraznění 1 2" xfId="274"/>
    <cellStyle name="Zvýraznění 1 3" xfId="275"/>
    <cellStyle name="Zvýraznění 1 4" xfId="276"/>
    <cellStyle name="Zvýraznění 1 5" xfId="277"/>
    <cellStyle name="Zvýraznění 1 6" xfId="278"/>
    <cellStyle name="Zvýraznění 1 7" xfId="279"/>
    <cellStyle name="Zvýraznění 2" xfId="280"/>
    <cellStyle name="Zvýraznění 2 2" xfId="281"/>
    <cellStyle name="Zvýraznění 2 3" xfId="282"/>
    <cellStyle name="Zvýraznění 2 4" xfId="283"/>
    <cellStyle name="Zvýraznění 2 5" xfId="284"/>
    <cellStyle name="Zvýraznění 2 6" xfId="285"/>
    <cellStyle name="Zvýraznění 2 7" xfId="286"/>
    <cellStyle name="Zvýraznění 3" xfId="287"/>
    <cellStyle name="Zvýraznění 3 2" xfId="288"/>
    <cellStyle name="Zvýraznění 3 3" xfId="289"/>
    <cellStyle name="Zvýraznění 3 4" xfId="290"/>
    <cellStyle name="Zvýraznění 3 5" xfId="291"/>
    <cellStyle name="Zvýraznění 3 6" xfId="292"/>
    <cellStyle name="Zvýraznění 3 7" xfId="293"/>
    <cellStyle name="Zvýraznění 4" xfId="294"/>
    <cellStyle name="Zvýraznění 4 2" xfId="295"/>
    <cellStyle name="Zvýraznění 4 3" xfId="296"/>
    <cellStyle name="Zvýraznění 4 4" xfId="297"/>
    <cellStyle name="Zvýraznění 4 5" xfId="298"/>
    <cellStyle name="Zvýraznění 4 6" xfId="299"/>
    <cellStyle name="Zvýraznění 4 7" xfId="300"/>
    <cellStyle name="Zvýraznění 5" xfId="301"/>
    <cellStyle name="Zvýraznění 5 2" xfId="302"/>
    <cellStyle name="Zvýraznění 5 3" xfId="303"/>
    <cellStyle name="Zvýraznění 5 4" xfId="304"/>
    <cellStyle name="Zvýraznění 5 5" xfId="305"/>
    <cellStyle name="Zvýraznění 5 6" xfId="306"/>
    <cellStyle name="Zvýraznění 5 7" xfId="307"/>
    <cellStyle name="Zvýraznění 6" xfId="308"/>
    <cellStyle name="Zvýraznění 6 2" xfId="309"/>
    <cellStyle name="Zvýraznění 6 3" xfId="310"/>
    <cellStyle name="Zvýraznění 6 4" xfId="311"/>
    <cellStyle name="Zvýraznění 6 5" xfId="312"/>
    <cellStyle name="Zvýraznění 6 6" xfId="313"/>
    <cellStyle name="Zvýraznění 6 7" xfId="314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0"/>
  <sheetViews>
    <sheetView zoomScale="160" zoomScaleNormal="160" zoomScalePageLayoutView="0" workbookViewId="0" topLeftCell="A1">
      <selection activeCell="V5" sqref="V5"/>
    </sheetView>
  </sheetViews>
  <sheetFormatPr defaultColWidth="9.00390625" defaultRowHeight="12.75"/>
  <cols>
    <col min="1" max="1" width="3.125" style="1" bestFit="1" customWidth="1"/>
    <col min="2" max="2" width="3.25390625" style="232" customWidth="1"/>
    <col min="3" max="3" width="9.625" style="240" bestFit="1" customWidth="1"/>
    <col min="4" max="4" width="8.375" style="2" bestFit="1" customWidth="1"/>
    <col min="5" max="5" width="3.00390625" style="232" bestFit="1" customWidth="1"/>
    <col min="6" max="6" width="3.25390625" style="232" bestFit="1" customWidth="1"/>
    <col min="7" max="7" width="3.00390625" style="232" bestFit="1" customWidth="1"/>
    <col min="8" max="8" width="3.375" style="232" bestFit="1" customWidth="1"/>
    <col min="9" max="10" width="3.00390625" style="232" bestFit="1" customWidth="1"/>
    <col min="11" max="11" width="3.25390625" style="232" bestFit="1" customWidth="1"/>
    <col min="12" max="13" width="3.00390625" style="232" bestFit="1" customWidth="1"/>
    <col min="14" max="14" width="3.00390625" style="252" bestFit="1" customWidth="1"/>
    <col min="15" max="15" width="3.00390625" style="232" bestFit="1" customWidth="1"/>
    <col min="16" max="16" width="3.875" style="232" bestFit="1" customWidth="1"/>
    <col min="17" max="18" width="3.25390625" style="232" bestFit="1" customWidth="1"/>
    <col min="19" max="19" width="3.00390625" style="232" bestFit="1" customWidth="1"/>
    <col min="20" max="20" width="3.00390625" style="232" customWidth="1"/>
    <col min="21" max="21" width="5.75390625" style="1" customWidth="1"/>
    <col min="22" max="23" width="1.875" style="232" bestFit="1" customWidth="1"/>
    <col min="24" max="24" width="3.75390625" style="232" bestFit="1" customWidth="1"/>
    <col min="25" max="25" width="3.875" style="232" customWidth="1"/>
    <col min="26" max="16384" width="9.125" style="1" customWidth="1"/>
  </cols>
  <sheetData>
    <row r="1" spans="1:24" ht="27" customHeight="1" thickBot="1">
      <c r="A1" s="586" t="s">
        <v>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</row>
    <row r="2" spans="1:25" ht="12.75" customHeight="1">
      <c r="A2" s="593"/>
      <c r="B2" s="594"/>
      <c r="C2" s="239">
        <f>AVERAGE(E2:M2)</f>
        <v>98.55555555555556</v>
      </c>
      <c r="D2" s="236"/>
      <c r="E2" s="241">
        <f aca="true" t="shared" si="0" ref="E2:T2">COUNTA(E7:E562)</f>
        <v>93</v>
      </c>
      <c r="F2" s="242">
        <f t="shared" si="0"/>
        <v>130</v>
      </c>
      <c r="G2" s="242">
        <f t="shared" si="0"/>
        <v>70</v>
      </c>
      <c r="H2" s="242">
        <f t="shared" si="0"/>
        <v>90</v>
      </c>
      <c r="I2" s="242">
        <f t="shared" si="0"/>
        <v>134</v>
      </c>
      <c r="J2" s="242">
        <f t="shared" si="0"/>
        <v>105</v>
      </c>
      <c r="K2" s="242">
        <f t="shared" si="0"/>
        <v>105</v>
      </c>
      <c r="L2" s="242">
        <f t="shared" si="0"/>
        <v>82</v>
      </c>
      <c r="M2" s="242">
        <f t="shared" si="0"/>
        <v>78</v>
      </c>
      <c r="N2" s="242">
        <f t="shared" si="0"/>
        <v>52</v>
      </c>
      <c r="O2" s="242">
        <f t="shared" si="0"/>
        <v>44</v>
      </c>
      <c r="P2" s="242">
        <f t="shared" si="0"/>
        <v>113</v>
      </c>
      <c r="Q2" s="242">
        <f t="shared" si="0"/>
        <v>68</v>
      </c>
      <c r="R2" s="242">
        <f t="shared" si="0"/>
        <v>81</v>
      </c>
      <c r="S2" s="243">
        <f t="shared" si="0"/>
        <v>50</v>
      </c>
      <c r="T2" s="243">
        <f t="shared" si="0"/>
        <v>78</v>
      </c>
      <c r="U2" s="587" t="s">
        <v>1</v>
      </c>
      <c r="V2" s="590" t="s">
        <v>2</v>
      </c>
      <c r="W2" s="590" t="s">
        <v>3</v>
      </c>
      <c r="X2" s="590" t="s">
        <v>4</v>
      </c>
      <c r="Y2" s="577" t="s">
        <v>5</v>
      </c>
    </row>
    <row r="3" spans="1:25" ht="79.5" customHeight="1" thickBot="1">
      <c r="A3" s="580" t="s">
        <v>310</v>
      </c>
      <c r="B3" s="581"/>
      <c r="C3" s="581"/>
      <c r="D3" s="582"/>
      <c r="E3" s="244" t="s">
        <v>334</v>
      </c>
      <c r="F3" s="245" t="s">
        <v>6</v>
      </c>
      <c r="G3" s="245" t="s">
        <v>400</v>
      </c>
      <c r="H3" s="245" t="s">
        <v>418</v>
      </c>
      <c r="I3" s="245" t="s">
        <v>443</v>
      </c>
      <c r="J3" s="245" t="s">
        <v>501</v>
      </c>
      <c r="K3" s="245" t="s">
        <v>527</v>
      </c>
      <c r="L3" s="245" t="s">
        <v>532</v>
      </c>
      <c r="M3" s="245" t="s">
        <v>543</v>
      </c>
      <c r="N3" s="245" t="s">
        <v>548</v>
      </c>
      <c r="O3" s="245" t="s">
        <v>550</v>
      </c>
      <c r="P3" s="245" t="s">
        <v>573</v>
      </c>
      <c r="Q3" s="245" t="s">
        <v>579</v>
      </c>
      <c r="R3" s="245" t="s">
        <v>590</v>
      </c>
      <c r="S3" s="246" t="s">
        <v>690</v>
      </c>
      <c r="T3" s="246" t="s">
        <v>697</v>
      </c>
      <c r="U3" s="588"/>
      <c r="V3" s="591"/>
      <c r="W3" s="591"/>
      <c r="X3" s="591"/>
      <c r="Y3" s="578"/>
    </row>
    <row r="4" spans="1:25" ht="15" customHeight="1" thickBot="1">
      <c r="A4" s="583"/>
      <c r="B4" s="584"/>
      <c r="C4" s="584"/>
      <c r="D4" s="585"/>
      <c r="E4" s="531">
        <v>1</v>
      </c>
      <c r="F4" s="532">
        <v>2</v>
      </c>
      <c r="G4" s="532">
        <v>3</v>
      </c>
      <c r="H4" s="532">
        <v>4</v>
      </c>
      <c r="I4" s="532">
        <v>5</v>
      </c>
      <c r="J4" s="532">
        <v>6</v>
      </c>
      <c r="K4" s="532">
        <v>7</v>
      </c>
      <c r="L4" s="532">
        <v>8</v>
      </c>
      <c r="M4" s="532">
        <v>9</v>
      </c>
      <c r="N4" s="532">
        <v>10</v>
      </c>
      <c r="O4" s="532">
        <v>11</v>
      </c>
      <c r="P4" s="532">
        <v>12</v>
      </c>
      <c r="Q4" s="532">
        <v>13</v>
      </c>
      <c r="R4" s="532">
        <v>14</v>
      </c>
      <c r="S4" s="533">
        <v>15</v>
      </c>
      <c r="T4" s="532">
        <v>16</v>
      </c>
      <c r="U4" s="589"/>
      <c r="V4" s="592"/>
      <c r="W4" s="592"/>
      <c r="X4" s="592"/>
      <c r="Y4" s="579"/>
    </row>
    <row r="5" spans="1:25" ht="15" customHeight="1">
      <c r="A5" s="523">
        <v>1</v>
      </c>
      <c r="B5" s="624">
        <v>3</v>
      </c>
      <c r="C5" s="525" t="s">
        <v>61</v>
      </c>
      <c r="D5" s="525" t="s">
        <v>15</v>
      </c>
      <c r="E5" s="526">
        <v>115</v>
      </c>
      <c r="F5" s="526"/>
      <c r="G5" s="526">
        <v>105</v>
      </c>
      <c r="H5" s="526"/>
      <c r="I5" s="526"/>
      <c r="J5" s="526">
        <v>120</v>
      </c>
      <c r="K5" s="526">
        <v>91.4</v>
      </c>
      <c r="L5" s="526">
        <v>92.35</v>
      </c>
      <c r="M5" s="526">
        <v>106.72</v>
      </c>
      <c r="N5" s="572">
        <v>110.21</v>
      </c>
      <c r="O5" s="572">
        <v>128.03</v>
      </c>
      <c r="P5" s="526">
        <v>120.03</v>
      </c>
      <c r="Q5" s="526">
        <v>128.54</v>
      </c>
      <c r="R5" s="526">
        <v>75.35</v>
      </c>
      <c r="S5" s="526">
        <v>73.67</v>
      </c>
      <c r="T5" s="526"/>
      <c r="U5" s="528">
        <f>SUM(E5:T5)</f>
        <v>1266.3</v>
      </c>
      <c r="V5" s="529">
        <f>COUNTA(E5:T5)</f>
        <v>12</v>
      </c>
      <c r="W5" s="529">
        <v>7</v>
      </c>
      <c r="X5" s="530">
        <f>U5-$U$5</f>
        <v>0</v>
      </c>
      <c r="Y5" s="527">
        <f>AVERAGE(E5:T5)</f>
        <v>105.52499999999999</v>
      </c>
    </row>
    <row r="6" spans="1:25" ht="15" customHeight="1">
      <c r="A6" s="258">
        <v>2</v>
      </c>
      <c r="B6" s="625">
        <v>1</v>
      </c>
      <c r="C6" s="262" t="s">
        <v>7</v>
      </c>
      <c r="D6" s="262" t="s">
        <v>39</v>
      </c>
      <c r="E6" s="526">
        <v>99.8909657320872</v>
      </c>
      <c r="F6" s="526"/>
      <c r="G6" s="526">
        <v>103.41</v>
      </c>
      <c r="H6" s="526"/>
      <c r="I6" s="526">
        <v>84.84</v>
      </c>
      <c r="J6" s="526">
        <v>106.34</v>
      </c>
      <c r="K6" s="526">
        <v>89.04</v>
      </c>
      <c r="L6" s="526">
        <v>88.67</v>
      </c>
      <c r="M6" s="526">
        <v>101.04</v>
      </c>
      <c r="N6" s="572">
        <v>86.09</v>
      </c>
      <c r="O6" s="572">
        <v>117.48</v>
      </c>
      <c r="P6" s="526">
        <v>123.57</v>
      </c>
      <c r="Q6" s="526">
        <v>119.22</v>
      </c>
      <c r="R6" s="526"/>
      <c r="S6" s="526"/>
      <c r="T6" s="526">
        <v>90.24</v>
      </c>
      <c r="U6" s="528">
        <f>SUM(E6:T6)</f>
        <v>1209.8309657320874</v>
      </c>
      <c r="V6" s="529">
        <f>COUNTA(E6:T6)</f>
        <v>12</v>
      </c>
      <c r="W6" s="233">
        <v>3</v>
      </c>
      <c r="X6" s="530">
        <f aca="true" t="shared" si="1" ref="X6:X69">U6-$U$5</f>
        <v>-56.46903426791255</v>
      </c>
      <c r="Y6" s="527">
        <f>AVERAGE(E6:T6)</f>
        <v>100.81924714434062</v>
      </c>
    </row>
    <row r="7" spans="1:25" ht="12.75">
      <c r="A7" s="523">
        <v>3</v>
      </c>
      <c r="B7" s="624">
        <v>2</v>
      </c>
      <c r="C7" s="262" t="s">
        <v>313</v>
      </c>
      <c r="D7" s="262" t="s">
        <v>33</v>
      </c>
      <c r="E7" s="526">
        <v>101.9218500797448</v>
      </c>
      <c r="F7" s="526"/>
      <c r="G7" s="526">
        <v>87.49</v>
      </c>
      <c r="H7" s="526">
        <v>82.17</v>
      </c>
      <c r="I7" s="526">
        <v>71.74</v>
      </c>
      <c r="J7" s="526">
        <v>114.54</v>
      </c>
      <c r="K7" s="526">
        <v>86.92</v>
      </c>
      <c r="L7" s="526">
        <v>101.35</v>
      </c>
      <c r="M7" s="526">
        <v>92.96</v>
      </c>
      <c r="N7" s="572">
        <v>103.94</v>
      </c>
      <c r="O7" s="572">
        <v>129.47</v>
      </c>
      <c r="P7" s="526">
        <v>111.8</v>
      </c>
      <c r="Q7" s="526">
        <v>117.75</v>
      </c>
      <c r="R7" s="526"/>
      <c r="S7" s="526"/>
      <c r="T7" s="526"/>
      <c r="U7" s="528">
        <f>SUM(E7:T7)</f>
        <v>1202.0518500797448</v>
      </c>
      <c r="V7" s="529">
        <f>COUNTA(E7:T7)</f>
        <v>12</v>
      </c>
      <c r="W7" s="233">
        <v>3</v>
      </c>
      <c r="X7" s="530">
        <f t="shared" si="1"/>
        <v>-64.24814992025517</v>
      </c>
      <c r="Y7" s="527">
        <f>AVERAGE(E7:T7)</f>
        <v>100.1709875066454</v>
      </c>
    </row>
    <row r="8" spans="1:25" ht="12.75">
      <c r="A8" s="258">
        <v>4</v>
      </c>
      <c r="B8" s="625">
        <v>20</v>
      </c>
      <c r="C8" s="262" t="s">
        <v>54</v>
      </c>
      <c r="D8" s="262" t="s">
        <v>13</v>
      </c>
      <c r="E8" s="526">
        <v>82.72990886495442</v>
      </c>
      <c r="F8" s="526">
        <v>65.19</v>
      </c>
      <c r="G8" s="526"/>
      <c r="H8" s="526"/>
      <c r="I8" s="526"/>
      <c r="J8" s="526">
        <v>106.3</v>
      </c>
      <c r="K8" s="526">
        <v>93.68</v>
      </c>
      <c r="L8" s="526"/>
      <c r="M8" s="526">
        <v>87.81</v>
      </c>
      <c r="N8" s="572">
        <v>115.41</v>
      </c>
      <c r="O8" s="572">
        <v>126.92</v>
      </c>
      <c r="P8" s="526">
        <v>111.4</v>
      </c>
      <c r="Q8" s="526">
        <v>115.74</v>
      </c>
      <c r="R8" s="526">
        <v>86.86</v>
      </c>
      <c r="S8" s="526">
        <v>92.06</v>
      </c>
      <c r="T8" s="526">
        <v>84.54</v>
      </c>
      <c r="U8" s="528">
        <f>SUM(E8:T8)</f>
        <v>1168.6399088649544</v>
      </c>
      <c r="V8" s="529">
        <f>COUNTA(E8:T8)</f>
        <v>12</v>
      </c>
      <c r="W8" s="233">
        <v>3</v>
      </c>
      <c r="X8" s="530">
        <f t="shared" si="1"/>
        <v>-97.6600911350456</v>
      </c>
      <c r="Y8" s="527">
        <f>AVERAGE(E8:T8)</f>
        <v>97.38665907207952</v>
      </c>
    </row>
    <row r="9" spans="1:25" ht="12.75">
      <c r="A9" s="523">
        <v>5</v>
      </c>
      <c r="B9" s="624">
        <v>7</v>
      </c>
      <c r="C9" s="262" t="s">
        <v>30</v>
      </c>
      <c r="D9" s="262" t="s">
        <v>31</v>
      </c>
      <c r="E9" s="526">
        <v>91.65260196905766</v>
      </c>
      <c r="F9" s="526">
        <v>86.68</v>
      </c>
      <c r="G9" s="526"/>
      <c r="H9" s="526">
        <v>89.26</v>
      </c>
      <c r="I9" s="526">
        <v>78.73</v>
      </c>
      <c r="J9" s="526">
        <v>101.09</v>
      </c>
      <c r="K9" s="526">
        <v>94.56</v>
      </c>
      <c r="L9" s="526">
        <v>98.79</v>
      </c>
      <c r="M9" s="526">
        <v>92.14</v>
      </c>
      <c r="N9" s="572"/>
      <c r="O9" s="572">
        <v>113.3</v>
      </c>
      <c r="P9" s="526">
        <v>108.8</v>
      </c>
      <c r="Q9" s="526">
        <v>112.3</v>
      </c>
      <c r="R9" s="526">
        <v>81.8</v>
      </c>
      <c r="S9" s="526"/>
      <c r="T9" s="526"/>
      <c r="U9" s="528">
        <f>SUM(E9:T9)</f>
        <v>1149.1026019690576</v>
      </c>
      <c r="V9" s="529">
        <f>COUNTA(E9:T9)</f>
        <v>12</v>
      </c>
      <c r="W9" s="233">
        <v>2</v>
      </c>
      <c r="X9" s="530">
        <f t="shared" si="1"/>
        <v>-117.1973980309424</v>
      </c>
      <c r="Y9" s="527">
        <f>AVERAGE(E9:T9)</f>
        <v>95.75855016408813</v>
      </c>
    </row>
    <row r="10" spans="1:25" ht="12.75">
      <c r="A10" s="258">
        <v>6</v>
      </c>
      <c r="B10" s="625">
        <v>5</v>
      </c>
      <c r="C10" s="262" t="s">
        <v>12</v>
      </c>
      <c r="D10" s="262" t="s">
        <v>13</v>
      </c>
      <c r="E10" s="526">
        <v>92.82008567348882</v>
      </c>
      <c r="F10" s="526"/>
      <c r="G10" s="526"/>
      <c r="H10" s="526">
        <v>77.84</v>
      </c>
      <c r="I10" s="526"/>
      <c r="J10" s="526">
        <v>107.53</v>
      </c>
      <c r="K10" s="526">
        <v>76.85</v>
      </c>
      <c r="L10" s="526">
        <v>80.79</v>
      </c>
      <c r="M10" s="526">
        <v>93.11</v>
      </c>
      <c r="N10" s="572">
        <v>103.19</v>
      </c>
      <c r="O10" s="572">
        <v>126.07</v>
      </c>
      <c r="P10" s="526">
        <v>110.99</v>
      </c>
      <c r="Q10" s="526">
        <v>115.07</v>
      </c>
      <c r="R10" s="526"/>
      <c r="S10" s="526">
        <v>75.8</v>
      </c>
      <c r="T10" s="526">
        <v>75.05</v>
      </c>
      <c r="U10" s="528">
        <f>SUM(E10:T10)</f>
        <v>1135.1100856734886</v>
      </c>
      <c r="V10" s="529">
        <f>COUNTA(E10:T10)</f>
        <v>12</v>
      </c>
      <c r="W10" s="233">
        <v>3</v>
      </c>
      <c r="X10" s="530">
        <f t="shared" si="1"/>
        <v>-131.18991432651137</v>
      </c>
      <c r="Y10" s="527">
        <f>AVERAGE(E10:T10)</f>
        <v>94.59250713945738</v>
      </c>
    </row>
    <row r="11" spans="1:25" ht="12.75">
      <c r="A11" s="523">
        <v>7</v>
      </c>
      <c r="B11" s="624">
        <v>6</v>
      </c>
      <c r="C11" s="262" t="s">
        <v>23</v>
      </c>
      <c r="D11" s="262" t="s">
        <v>180</v>
      </c>
      <c r="E11" s="526">
        <v>81.70746634026926</v>
      </c>
      <c r="F11" s="526"/>
      <c r="G11" s="526">
        <v>77.4</v>
      </c>
      <c r="H11" s="526">
        <v>85.29</v>
      </c>
      <c r="I11" s="526"/>
      <c r="J11" s="526">
        <v>96.83</v>
      </c>
      <c r="K11" s="526">
        <v>92.73</v>
      </c>
      <c r="L11" s="526">
        <v>98.79</v>
      </c>
      <c r="M11" s="526">
        <v>80.55</v>
      </c>
      <c r="N11" s="572">
        <v>112.32</v>
      </c>
      <c r="O11" s="572">
        <v>110.63</v>
      </c>
      <c r="P11" s="526">
        <v>100.44</v>
      </c>
      <c r="Q11" s="526">
        <v>107.15</v>
      </c>
      <c r="R11" s="526"/>
      <c r="S11" s="526">
        <v>87.33</v>
      </c>
      <c r="T11" s="526"/>
      <c r="U11" s="528">
        <f>SUM(E11:T11)</f>
        <v>1131.1674663402691</v>
      </c>
      <c r="V11" s="529">
        <f>COUNTA(E11:T11)</f>
        <v>12</v>
      </c>
      <c r="W11" s="233">
        <v>2</v>
      </c>
      <c r="X11" s="530">
        <f t="shared" si="1"/>
        <v>-135.13253365973083</v>
      </c>
      <c r="Y11" s="527">
        <f>AVERAGE(E11:T11)</f>
        <v>94.26395552835577</v>
      </c>
    </row>
    <row r="12" spans="1:25" ht="12.75">
      <c r="A12" s="258">
        <v>8</v>
      </c>
      <c r="B12" s="625">
        <v>16</v>
      </c>
      <c r="C12" s="262" t="s">
        <v>104</v>
      </c>
      <c r="D12" s="262" t="s">
        <v>91</v>
      </c>
      <c r="E12" s="526">
        <v>90.97583643122677</v>
      </c>
      <c r="F12" s="526">
        <v>69.03</v>
      </c>
      <c r="G12" s="526">
        <v>78.05</v>
      </c>
      <c r="H12" s="526">
        <v>74.59</v>
      </c>
      <c r="I12" s="526"/>
      <c r="J12" s="526">
        <v>103.52</v>
      </c>
      <c r="K12" s="526">
        <v>89.57</v>
      </c>
      <c r="L12" s="526">
        <v>96.92</v>
      </c>
      <c r="M12" s="526"/>
      <c r="N12" s="572">
        <v>93.5</v>
      </c>
      <c r="O12" s="572">
        <v>120.22</v>
      </c>
      <c r="P12" s="526">
        <v>114.32</v>
      </c>
      <c r="Q12" s="526">
        <v>115.4</v>
      </c>
      <c r="R12" s="526">
        <v>84.05</v>
      </c>
      <c r="S12" s="526"/>
      <c r="T12" s="526"/>
      <c r="U12" s="528">
        <f>SUM(E12:T12)</f>
        <v>1130.1458364312268</v>
      </c>
      <c r="V12" s="529">
        <f>COUNTA(E12:T12)</f>
        <v>12</v>
      </c>
      <c r="W12" s="233">
        <v>2</v>
      </c>
      <c r="X12" s="530">
        <f t="shared" si="1"/>
        <v>-136.15416356877313</v>
      </c>
      <c r="Y12" s="527">
        <f>AVERAGE(E12:T12)</f>
        <v>94.17881970260224</v>
      </c>
    </row>
    <row r="13" spans="1:25" ht="12.75">
      <c r="A13" s="523">
        <v>9</v>
      </c>
      <c r="B13" s="624">
        <v>11</v>
      </c>
      <c r="C13" s="262" t="s">
        <v>46</v>
      </c>
      <c r="D13" s="262" t="s">
        <v>47</v>
      </c>
      <c r="E13" s="526">
        <v>102.2</v>
      </c>
      <c r="F13" s="526"/>
      <c r="G13" s="526">
        <v>85.56</v>
      </c>
      <c r="H13" s="526"/>
      <c r="I13" s="526">
        <v>91.39</v>
      </c>
      <c r="J13" s="526">
        <v>95.1</v>
      </c>
      <c r="K13" s="526">
        <v>84.89</v>
      </c>
      <c r="L13" s="526">
        <v>86.55</v>
      </c>
      <c r="M13" s="526">
        <v>88.74</v>
      </c>
      <c r="N13" s="572">
        <v>84.91</v>
      </c>
      <c r="O13" s="572">
        <v>113.83</v>
      </c>
      <c r="P13" s="526">
        <v>106.85</v>
      </c>
      <c r="Q13" s="526">
        <v>102.82</v>
      </c>
      <c r="R13" s="526">
        <v>82.35</v>
      </c>
      <c r="S13" s="526"/>
      <c r="T13" s="526"/>
      <c r="U13" s="528">
        <f>SUM(E13:T13)</f>
        <v>1125.1899999999998</v>
      </c>
      <c r="V13" s="529">
        <f>COUNTA(E13:T13)</f>
        <v>12</v>
      </c>
      <c r="W13" s="233"/>
      <c r="X13" s="530">
        <f t="shared" si="1"/>
        <v>-141.11000000000013</v>
      </c>
      <c r="Y13" s="527">
        <f>AVERAGE(E13:T13)</f>
        <v>93.76583333333332</v>
      </c>
    </row>
    <row r="14" spans="1:25" ht="12.75">
      <c r="A14" s="258">
        <v>10</v>
      </c>
      <c r="B14" s="625">
        <v>4</v>
      </c>
      <c r="C14" s="262" t="s">
        <v>10</v>
      </c>
      <c r="D14" s="262" t="s">
        <v>39</v>
      </c>
      <c r="E14" s="526">
        <v>83.929173693086</v>
      </c>
      <c r="F14" s="526">
        <v>76.19</v>
      </c>
      <c r="G14" s="526">
        <v>77.52</v>
      </c>
      <c r="H14" s="526"/>
      <c r="I14" s="526">
        <v>84.84</v>
      </c>
      <c r="J14" s="526">
        <v>103.64</v>
      </c>
      <c r="K14" s="526">
        <v>84.9</v>
      </c>
      <c r="L14" s="526">
        <v>80.82</v>
      </c>
      <c r="M14" s="526">
        <v>91.05</v>
      </c>
      <c r="N14" s="572">
        <v>89.24096385542168</v>
      </c>
      <c r="O14" s="572">
        <v>117.44</v>
      </c>
      <c r="P14" s="526">
        <v>111.75</v>
      </c>
      <c r="Q14" s="526">
        <v>112.93</v>
      </c>
      <c r="R14" s="526"/>
      <c r="S14" s="526"/>
      <c r="T14" s="526"/>
      <c r="U14" s="528">
        <f>SUM(E14:T14)</f>
        <v>1114.2501375485076</v>
      </c>
      <c r="V14" s="529">
        <f>COUNTA(E14:T14)</f>
        <v>12</v>
      </c>
      <c r="W14" s="233"/>
      <c r="X14" s="530">
        <f t="shared" si="1"/>
        <v>-152.04986245149234</v>
      </c>
      <c r="Y14" s="527">
        <f>AVERAGE(E14:T14)</f>
        <v>92.8541781290423</v>
      </c>
    </row>
    <row r="15" spans="1:25" ht="12.75">
      <c r="A15" s="523">
        <v>11</v>
      </c>
      <c r="B15" s="624">
        <v>10</v>
      </c>
      <c r="C15" s="262" t="s">
        <v>10</v>
      </c>
      <c r="D15" s="262" t="s">
        <v>11</v>
      </c>
      <c r="E15" s="526">
        <v>84.19170545916208</v>
      </c>
      <c r="F15" s="526"/>
      <c r="G15" s="526"/>
      <c r="H15" s="526"/>
      <c r="I15" s="526">
        <v>90.52</v>
      </c>
      <c r="J15" s="526">
        <v>105.18</v>
      </c>
      <c r="K15" s="526">
        <v>78.95</v>
      </c>
      <c r="L15" s="526">
        <v>83.78</v>
      </c>
      <c r="M15" s="526">
        <v>83.02</v>
      </c>
      <c r="N15" s="572">
        <v>94.54</v>
      </c>
      <c r="O15" s="572">
        <v>122.53</v>
      </c>
      <c r="P15" s="526">
        <v>105.93</v>
      </c>
      <c r="Q15" s="526">
        <v>114.92</v>
      </c>
      <c r="R15" s="526">
        <v>74.07</v>
      </c>
      <c r="S15" s="526">
        <v>75.56</v>
      </c>
      <c r="T15" s="526"/>
      <c r="U15" s="528">
        <f>SUM(E15:T15)</f>
        <v>1113.191705459162</v>
      </c>
      <c r="V15" s="529">
        <f>COUNTA(E15:T15)</f>
        <v>12</v>
      </c>
      <c r="W15" s="233">
        <v>1</v>
      </c>
      <c r="X15" s="530">
        <f t="shared" si="1"/>
        <v>-153.10829454083796</v>
      </c>
      <c r="Y15" s="527">
        <f>AVERAGE(E15:T15)</f>
        <v>92.76597545493017</v>
      </c>
    </row>
    <row r="16" spans="1:25" ht="13.5" thickBot="1">
      <c r="A16" s="626">
        <v>12</v>
      </c>
      <c r="B16" s="627">
        <v>14</v>
      </c>
      <c r="C16" s="628" t="s">
        <v>173</v>
      </c>
      <c r="D16" s="628" t="s">
        <v>91</v>
      </c>
      <c r="E16" s="629">
        <v>91.11731843575419</v>
      </c>
      <c r="F16" s="629">
        <v>81.05</v>
      </c>
      <c r="G16" s="629">
        <v>74.15</v>
      </c>
      <c r="H16" s="629"/>
      <c r="I16" s="629">
        <v>79.17</v>
      </c>
      <c r="J16" s="629">
        <v>98.22</v>
      </c>
      <c r="K16" s="629">
        <v>83.47</v>
      </c>
      <c r="L16" s="629">
        <v>90.47</v>
      </c>
      <c r="M16" s="629"/>
      <c r="N16" s="630">
        <v>106.15</v>
      </c>
      <c r="O16" s="630">
        <v>120.77</v>
      </c>
      <c r="P16" s="629">
        <v>102.8</v>
      </c>
      <c r="Q16" s="629">
        <v>109.54</v>
      </c>
      <c r="R16" s="629"/>
      <c r="S16" s="629">
        <v>74.52</v>
      </c>
      <c r="T16" s="629"/>
      <c r="U16" s="631">
        <f>SUM(E16:T16)</f>
        <v>1111.4273184357542</v>
      </c>
      <c r="V16" s="632">
        <f>COUNTA(E16:T16)</f>
        <v>12</v>
      </c>
      <c r="W16" s="632">
        <v>2</v>
      </c>
      <c r="X16" s="633">
        <f t="shared" si="1"/>
        <v>-154.8726815642458</v>
      </c>
      <c r="Y16" s="634">
        <f>AVERAGE(E16:T16)</f>
        <v>92.61894320297951</v>
      </c>
    </row>
    <row r="17" spans="1:25" ht="12.75">
      <c r="A17" s="523">
        <v>13</v>
      </c>
      <c r="B17" s="624">
        <v>22</v>
      </c>
      <c r="C17" s="623" t="s">
        <v>84</v>
      </c>
      <c r="D17" s="623" t="s">
        <v>72</v>
      </c>
      <c r="E17" s="526"/>
      <c r="F17" s="526"/>
      <c r="G17" s="526"/>
      <c r="H17" s="526">
        <v>80.31</v>
      </c>
      <c r="I17" s="526"/>
      <c r="J17" s="526">
        <v>108.71</v>
      </c>
      <c r="K17" s="526">
        <v>93.93</v>
      </c>
      <c r="L17" s="526">
        <v>82.38</v>
      </c>
      <c r="M17" s="526">
        <v>82.27</v>
      </c>
      <c r="N17" s="572">
        <v>84.11</v>
      </c>
      <c r="O17" s="572">
        <v>120.7</v>
      </c>
      <c r="P17" s="526">
        <v>93.61</v>
      </c>
      <c r="Q17" s="526">
        <v>111.61</v>
      </c>
      <c r="R17" s="526">
        <v>81.96</v>
      </c>
      <c r="S17" s="526">
        <v>73.75</v>
      </c>
      <c r="T17" s="526">
        <v>80.11</v>
      </c>
      <c r="U17" s="528">
        <f>SUM(E17:T17)</f>
        <v>1093.45</v>
      </c>
      <c r="V17" s="529">
        <f>COUNTA(E17:T17)</f>
        <v>12</v>
      </c>
      <c r="W17" s="529">
        <v>1</v>
      </c>
      <c r="X17" s="530">
        <f t="shared" si="1"/>
        <v>-172.8499999999999</v>
      </c>
      <c r="Y17" s="527">
        <f>AVERAGE(E17:T17)</f>
        <v>91.12083333333334</v>
      </c>
    </row>
    <row r="18" spans="1:25" ht="12.75">
      <c r="A18" s="258">
        <v>14</v>
      </c>
      <c r="B18" s="625">
        <v>8</v>
      </c>
      <c r="C18" s="263" t="s">
        <v>33</v>
      </c>
      <c r="D18" s="263" t="s">
        <v>34</v>
      </c>
      <c r="E18" s="526">
        <v>78.8671875</v>
      </c>
      <c r="F18" s="526"/>
      <c r="G18" s="526"/>
      <c r="H18" s="526">
        <v>72.47</v>
      </c>
      <c r="I18" s="526"/>
      <c r="J18" s="526">
        <v>91.44</v>
      </c>
      <c r="K18" s="526">
        <v>93.82</v>
      </c>
      <c r="L18" s="526">
        <v>83.39</v>
      </c>
      <c r="M18" s="526">
        <v>80.06</v>
      </c>
      <c r="N18" s="572">
        <v>102.58</v>
      </c>
      <c r="O18" s="572">
        <v>115.95</v>
      </c>
      <c r="P18" s="526">
        <v>101.95</v>
      </c>
      <c r="Q18" s="526">
        <v>104.61</v>
      </c>
      <c r="R18" s="526">
        <v>80.35</v>
      </c>
      <c r="S18" s="526">
        <v>85.26</v>
      </c>
      <c r="T18" s="526"/>
      <c r="U18" s="528">
        <f>SUM(E18:T18)</f>
        <v>1090.7471875</v>
      </c>
      <c r="V18" s="529">
        <f>COUNTA(E18:T18)</f>
        <v>12</v>
      </c>
      <c r="W18" s="233">
        <v>2</v>
      </c>
      <c r="X18" s="530">
        <f t="shared" si="1"/>
        <v>-175.55281249999985</v>
      </c>
      <c r="Y18" s="527">
        <f>AVERAGE(E18:T18)</f>
        <v>90.89559895833334</v>
      </c>
    </row>
    <row r="19" spans="1:25" ht="12.75">
      <c r="A19" s="523">
        <v>15</v>
      </c>
      <c r="B19" s="624">
        <v>23</v>
      </c>
      <c r="C19" s="263" t="s">
        <v>58</v>
      </c>
      <c r="D19" s="263" t="s">
        <v>59</v>
      </c>
      <c r="E19" s="526">
        <v>85.41343669250647</v>
      </c>
      <c r="F19" s="526"/>
      <c r="G19" s="526">
        <v>82.07</v>
      </c>
      <c r="H19" s="526">
        <v>103.71</v>
      </c>
      <c r="I19" s="526">
        <v>76.11</v>
      </c>
      <c r="J19" s="526">
        <v>101.91</v>
      </c>
      <c r="K19" s="526">
        <v>89.1</v>
      </c>
      <c r="L19" s="526">
        <v>105</v>
      </c>
      <c r="M19" s="526">
        <v>85.18</v>
      </c>
      <c r="N19" s="572">
        <v>96.24</v>
      </c>
      <c r="O19" s="572">
        <v>119.01</v>
      </c>
      <c r="P19" s="526"/>
      <c r="Q19" s="526"/>
      <c r="R19" s="526"/>
      <c r="S19" s="526">
        <v>80.31</v>
      </c>
      <c r="T19" s="526">
        <v>64.29</v>
      </c>
      <c r="U19" s="528">
        <f>SUM(E19:T19)</f>
        <v>1088.3434366925064</v>
      </c>
      <c r="V19" s="529">
        <f>COUNTA(E19:T19)</f>
        <v>12</v>
      </c>
      <c r="W19" s="233">
        <v>1</v>
      </c>
      <c r="X19" s="530">
        <f t="shared" si="1"/>
        <v>-177.95656330749352</v>
      </c>
      <c r="Y19" s="527">
        <f>AVERAGE(E19:T19)</f>
        <v>90.6952863910422</v>
      </c>
    </row>
    <row r="20" spans="1:25" ht="12.75">
      <c r="A20" s="258">
        <v>16</v>
      </c>
      <c r="B20" s="625">
        <v>12</v>
      </c>
      <c r="C20" s="263" t="s">
        <v>210</v>
      </c>
      <c r="D20" s="263" t="s">
        <v>9</v>
      </c>
      <c r="E20" s="526">
        <v>94.6783625730994</v>
      </c>
      <c r="F20" s="526"/>
      <c r="G20" s="526">
        <v>75.3</v>
      </c>
      <c r="H20" s="526"/>
      <c r="I20" s="526">
        <v>87.03</v>
      </c>
      <c r="J20" s="526">
        <v>100.71</v>
      </c>
      <c r="K20" s="526"/>
      <c r="L20" s="526">
        <v>83.55</v>
      </c>
      <c r="M20" s="526">
        <v>82.27</v>
      </c>
      <c r="N20" s="572">
        <v>75.92</v>
      </c>
      <c r="O20" s="572">
        <v>106.56</v>
      </c>
      <c r="P20" s="526">
        <v>108.27</v>
      </c>
      <c r="Q20" s="526">
        <v>108.33</v>
      </c>
      <c r="R20" s="526">
        <v>80.02</v>
      </c>
      <c r="S20" s="526"/>
      <c r="T20" s="526">
        <v>76.95</v>
      </c>
      <c r="U20" s="528">
        <f>SUM(E20:T20)</f>
        <v>1079.5883625730992</v>
      </c>
      <c r="V20" s="529">
        <f>COUNTA(E20:T20)</f>
        <v>12</v>
      </c>
      <c r="W20" s="233">
        <v>1</v>
      </c>
      <c r="X20" s="530">
        <f t="shared" si="1"/>
        <v>-186.71163742690078</v>
      </c>
      <c r="Y20" s="527">
        <f>AVERAGE(E20:T20)</f>
        <v>89.9656968810916</v>
      </c>
    </row>
    <row r="21" spans="1:25" ht="12.75">
      <c r="A21" s="523">
        <v>17</v>
      </c>
      <c r="B21" s="624">
        <v>25</v>
      </c>
      <c r="C21" s="263" t="s">
        <v>28</v>
      </c>
      <c r="D21" s="263" t="s">
        <v>29</v>
      </c>
      <c r="E21" s="526"/>
      <c r="F21" s="526">
        <v>86.93</v>
      </c>
      <c r="G21" s="526"/>
      <c r="H21" s="526">
        <v>79.93</v>
      </c>
      <c r="I21" s="526">
        <v>68.69</v>
      </c>
      <c r="J21" s="526">
        <v>94.03</v>
      </c>
      <c r="K21" s="526">
        <v>90.09</v>
      </c>
      <c r="L21" s="526">
        <v>90.55</v>
      </c>
      <c r="M21" s="526"/>
      <c r="N21" s="572">
        <v>78.4</v>
      </c>
      <c r="O21" s="572">
        <v>101.84</v>
      </c>
      <c r="P21" s="526">
        <v>97.33</v>
      </c>
      <c r="Q21" s="526">
        <v>99.55</v>
      </c>
      <c r="R21" s="526"/>
      <c r="S21" s="526">
        <v>58.93</v>
      </c>
      <c r="T21" s="526">
        <v>101</v>
      </c>
      <c r="U21" s="528">
        <f>SUM(E21:T21)</f>
        <v>1047.27</v>
      </c>
      <c r="V21" s="529">
        <f>COUNTA(E21:T21)</f>
        <v>12</v>
      </c>
      <c r="W21" s="233">
        <v>1</v>
      </c>
      <c r="X21" s="530">
        <f t="shared" si="1"/>
        <v>-219.02999999999997</v>
      </c>
      <c r="Y21" s="527">
        <f>AVERAGE(E21:T21)</f>
        <v>87.2725</v>
      </c>
    </row>
    <row r="22" spans="1:25" ht="12.75">
      <c r="A22" s="258">
        <v>18</v>
      </c>
      <c r="B22" s="625">
        <v>13</v>
      </c>
      <c r="C22" s="264" t="s">
        <v>19</v>
      </c>
      <c r="D22" s="264" t="s">
        <v>20</v>
      </c>
      <c r="E22" s="526">
        <v>76.83812405446292</v>
      </c>
      <c r="F22" s="526"/>
      <c r="G22" s="526"/>
      <c r="H22" s="526">
        <v>71.91</v>
      </c>
      <c r="I22" s="526">
        <v>76.98</v>
      </c>
      <c r="J22" s="526">
        <v>88.9</v>
      </c>
      <c r="K22" s="526">
        <v>84.81</v>
      </c>
      <c r="L22" s="526">
        <v>72.55</v>
      </c>
      <c r="M22" s="526">
        <v>71.04</v>
      </c>
      <c r="N22" s="572">
        <v>103.19</v>
      </c>
      <c r="O22" s="572">
        <v>117.23</v>
      </c>
      <c r="P22" s="526">
        <v>94.37</v>
      </c>
      <c r="Q22" s="526">
        <v>92.55</v>
      </c>
      <c r="R22" s="526"/>
      <c r="S22" s="526">
        <v>85.05</v>
      </c>
      <c r="T22" s="526"/>
      <c r="U22" s="528">
        <f>SUM(E22:T22)</f>
        <v>1035.4181240544629</v>
      </c>
      <c r="V22" s="529">
        <f>COUNTA(E22:T22)</f>
        <v>12</v>
      </c>
      <c r="W22" s="233">
        <v>1</v>
      </c>
      <c r="X22" s="530">
        <f t="shared" si="1"/>
        <v>-230.8818759455371</v>
      </c>
      <c r="Y22" s="527">
        <f>AVERAGE(E22:T22)</f>
        <v>86.28484367120524</v>
      </c>
    </row>
    <row r="23" spans="1:25" ht="12.75">
      <c r="A23" s="523">
        <v>19</v>
      </c>
      <c r="B23" s="624">
        <v>28</v>
      </c>
      <c r="C23" s="263" t="s">
        <v>16</v>
      </c>
      <c r="D23" s="263" t="s">
        <v>15</v>
      </c>
      <c r="E23" s="526">
        <v>94.60077896786756</v>
      </c>
      <c r="F23" s="526"/>
      <c r="G23" s="526">
        <v>76.58</v>
      </c>
      <c r="H23" s="526">
        <v>68.54</v>
      </c>
      <c r="I23" s="526">
        <v>66.94</v>
      </c>
      <c r="J23" s="526">
        <v>103.06</v>
      </c>
      <c r="K23" s="526">
        <v>81.99</v>
      </c>
      <c r="L23" s="526">
        <v>82.17</v>
      </c>
      <c r="M23" s="526">
        <v>90.9</v>
      </c>
      <c r="N23" s="572"/>
      <c r="O23" s="572"/>
      <c r="P23" s="526">
        <v>111.74</v>
      </c>
      <c r="Q23" s="526">
        <v>112.75</v>
      </c>
      <c r="R23" s="526">
        <v>70.41</v>
      </c>
      <c r="S23" s="526"/>
      <c r="T23" s="526">
        <v>71.89</v>
      </c>
      <c r="U23" s="528">
        <f>SUM(E23:T23)</f>
        <v>1031.5707789678675</v>
      </c>
      <c r="V23" s="529">
        <f>COUNTA(E23:T23)</f>
        <v>12</v>
      </c>
      <c r="W23" s="233"/>
      <c r="X23" s="530">
        <f t="shared" si="1"/>
        <v>-234.7292210321325</v>
      </c>
      <c r="Y23" s="527">
        <f>AVERAGE(E23:T23)</f>
        <v>85.96423158065562</v>
      </c>
    </row>
    <row r="24" spans="1:25" ht="12.75">
      <c r="A24" s="258">
        <v>20</v>
      </c>
      <c r="B24" s="625">
        <v>9</v>
      </c>
      <c r="C24" s="264" t="s">
        <v>21</v>
      </c>
      <c r="D24" s="264" t="s">
        <v>22</v>
      </c>
      <c r="E24" s="526">
        <v>84.45624468988956</v>
      </c>
      <c r="F24" s="526">
        <v>75.68</v>
      </c>
      <c r="G24" s="526">
        <v>79.43</v>
      </c>
      <c r="H24" s="526"/>
      <c r="I24" s="526">
        <v>78.73</v>
      </c>
      <c r="J24" s="526">
        <v>84.67</v>
      </c>
      <c r="K24" s="526">
        <v>78.98</v>
      </c>
      <c r="L24" s="526">
        <v>79.92</v>
      </c>
      <c r="M24" s="526"/>
      <c r="N24" s="572">
        <v>88.9</v>
      </c>
      <c r="O24" s="572">
        <v>109.99</v>
      </c>
      <c r="P24" s="526">
        <v>99.09</v>
      </c>
      <c r="Q24" s="526">
        <v>84.24</v>
      </c>
      <c r="R24" s="526"/>
      <c r="S24" s="526"/>
      <c r="T24" s="526">
        <v>85.81</v>
      </c>
      <c r="U24" s="528">
        <f>SUM(E24:T24)</f>
        <v>1029.8962446898897</v>
      </c>
      <c r="V24" s="529">
        <f>COUNTA(E24:T24)</f>
        <v>12</v>
      </c>
      <c r="W24" s="233"/>
      <c r="X24" s="530">
        <f t="shared" si="1"/>
        <v>-236.40375531011023</v>
      </c>
      <c r="Y24" s="527">
        <f>AVERAGE(E24:T24)</f>
        <v>85.8246870574908</v>
      </c>
    </row>
    <row r="25" spans="1:25" ht="12.75">
      <c r="A25" s="523">
        <v>21</v>
      </c>
      <c r="B25" s="624">
        <v>19</v>
      </c>
      <c r="C25" s="263" t="s">
        <v>17</v>
      </c>
      <c r="D25" s="263" t="s">
        <v>18</v>
      </c>
      <c r="E25" s="526">
        <v>85.87126137841352</v>
      </c>
      <c r="F25" s="526"/>
      <c r="G25" s="526">
        <v>69.32</v>
      </c>
      <c r="H25" s="526">
        <v>73.69</v>
      </c>
      <c r="I25" s="526">
        <v>67.81</v>
      </c>
      <c r="J25" s="526">
        <v>99.57</v>
      </c>
      <c r="K25" s="526">
        <v>75.24</v>
      </c>
      <c r="L25" s="526">
        <v>84.59</v>
      </c>
      <c r="M25" s="526">
        <v>83.97</v>
      </c>
      <c r="N25" s="572"/>
      <c r="O25" s="572">
        <v>106.68</v>
      </c>
      <c r="P25" s="526">
        <v>106.83</v>
      </c>
      <c r="Q25" s="526">
        <v>107.57</v>
      </c>
      <c r="R25" s="526"/>
      <c r="S25" s="526"/>
      <c r="T25" s="526">
        <v>66.82</v>
      </c>
      <c r="U25" s="528">
        <f>SUM(E25:T25)</f>
        <v>1027.9612613784136</v>
      </c>
      <c r="V25" s="529">
        <f>COUNTA(E25:T25)</f>
        <v>12</v>
      </c>
      <c r="W25" s="233"/>
      <c r="X25" s="530">
        <f t="shared" si="1"/>
        <v>-238.33873862158634</v>
      </c>
      <c r="Y25" s="527">
        <f>AVERAGE(E25:T25)</f>
        <v>85.66343844820113</v>
      </c>
    </row>
    <row r="26" spans="1:25" ht="12.75">
      <c r="A26" s="258">
        <v>22</v>
      </c>
      <c r="B26" s="625">
        <v>36</v>
      </c>
      <c r="C26" s="263" t="s">
        <v>454</v>
      </c>
      <c r="D26" s="263" t="s">
        <v>76</v>
      </c>
      <c r="E26" s="526"/>
      <c r="F26" s="526"/>
      <c r="G26" s="526"/>
      <c r="H26" s="526"/>
      <c r="I26" s="526"/>
      <c r="J26" s="526">
        <v>96.74</v>
      </c>
      <c r="K26" s="526">
        <v>103.89</v>
      </c>
      <c r="L26" s="526">
        <v>79.34</v>
      </c>
      <c r="M26" s="526">
        <v>87.41</v>
      </c>
      <c r="N26" s="572">
        <v>99.32</v>
      </c>
      <c r="O26" s="572">
        <v>117.98</v>
      </c>
      <c r="P26" s="526">
        <v>98.38</v>
      </c>
      <c r="Q26" s="526">
        <v>108.88</v>
      </c>
      <c r="R26" s="526">
        <v>86.07</v>
      </c>
      <c r="S26" s="526">
        <v>81.11</v>
      </c>
      <c r="T26" s="526">
        <v>67.46</v>
      </c>
      <c r="U26" s="528">
        <f>SUM(E26:T26)</f>
        <v>1026.58</v>
      </c>
      <c r="V26" s="529">
        <f>COUNTA(E26:T26)</f>
        <v>11</v>
      </c>
      <c r="W26" s="233"/>
      <c r="X26" s="530">
        <f t="shared" si="1"/>
        <v>-239.72000000000003</v>
      </c>
      <c r="Y26" s="527">
        <f>AVERAGE(E26:T26)</f>
        <v>93.32545454545453</v>
      </c>
    </row>
    <row r="27" spans="1:25" ht="12.75">
      <c r="A27" s="523">
        <v>23</v>
      </c>
      <c r="B27" s="624">
        <v>17</v>
      </c>
      <c r="C27" s="263" t="s">
        <v>41</v>
      </c>
      <c r="D27" s="263" t="s">
        <v>25</v>
      </c>
      <c r="E27" s="526">
        <v>86.96302816901408</v>
      </c>
      <c r="F27" s="526">
        <v>76.96</v>
      </c>
      <c r="G27" s="526">
        <v>69.83</v>
      </c>
      <c r="H27" s="526"/>
      <c r="I27" s="526">
        <v>78.73</v>
      </c>
      <c r="J27" s="526">
        <v>90.1</v>
      </c>
      <c r="K27" s="526">
        <v>85.76</v>
      </c>
      <c r="L27" s="526">
        <v>78.3</v>
      </c>
      <c r="M27" s="526">
        <v>82.85</v>
      </c>
      <c r="N27" s="572"/>
      <c r="O27" s="572"/>
      <c r="P27" s="526">
        <v>103.46</v>
      </c>
      <c r="Q27" s="526">
        <v>107.13</v>
      </c>
      <c r="R27" s="526">
        <v>75.7</v>
      </c>
      <c r="S27" s="526"/>
      <c r="T27" s="526">
        <v>68.72</v>
      </c>
      <c r="U27" s="528">
        <f>SUM(E27:T27)</f>
        <v>1004.5030281690141</v>
      </c>
      <c r="V27" s="529">
        <f>COUNTA(E27:T27)</f>
        <v>12</v>
      </c>
      <c r="W27" s="233">
        <v>1</v>
      </c>
      <c r="X27" s="530">
        <f t="shared" si="1"/>
        <v>-261.79697183098585</v>
      </c>
      <c r="Y27" s="527">
        <f>AVERAGE(E27:T27)</f>
        <v>83.70858568075117</v>
      </c>
    </row>
    <row r="28" spans="1:25" ht="12.75">
      <c r="A28" s="258">
        <v>24</v>
      </c>
      <c r="B28" s="625">
        <v>32</v>
      </c>
      <c r="C28" s="263" t="s">
        <v>114</v>
      </c>
      <c r="D28" s="263" t="s">
        <v>39</v>
      </c>
      <c r="E28" s="526">
        <v>79.11764705882352</v>
      </c>
      <c r="F28" s="526"/>
      <c r="G28" s="526">
        <v>61.69</v>
      </c>
      <c r="H28" s="526">
        <v>62.3</v>
      </c>
      <c r="I28" s="526">
        <v>61.26</v>
      </c>
      <c r="J28" s="526">
        <v>94.64</v>
      </c>
      <c r="K28" s="526">
        <v>87.37</v>
      </c>
      <c r="L28" s="526">
        <v>77.11</v>
      </c>
      <c r="M28" s="526">
        <v>90.9</v>
      </c>
      <c r="N28" s="572"/>
      <c r="O28" s="572">
        <v>105.04</v>
      </c>
      <c r="P28" s="526">
        <v>111.78</v>
      </c>
      <c r="Q28" s="526">
        <v>113.04</v>
      </c>
      <c r="R28" s="526"/>
      <c r="S28" s="526"/>
      <c r="T28" s="526">
        <v>58.59</v>
      </c>
      <c r="U28" s="528">
        <f>SUM(E28:T28)</f>
        <v>1002.8376470588234</v>
      </c>
      <c r="V28" s="529">
        <f>COUNTA(E28:T28)</f>
        <v>12</v>
      </c>
      <c r="W28" s="233"/>
      <c r="X28" s="530">
        <f t="shared" si="1"/>
        <v>-263.4623529411765</v>
      </c>
      <c r="Y28" s="527">
        <f>AVERAGE(E28:T28)</f>
        <v>83.56980392156862</v>
      </c>
    </row>
    <row r="29" spans="1:25" ht="12.75">
      <c r="A29" s="523">
        <v>25</v>
      </c>
      <c r="B29" s="624">
        <v>31</v>
      </c>
      <c r="C29" s="263" t="s">
        <v>176</v>
      </c>
      <c r="D29" s="263" t="s">
        <v>38</v>
      </c>
      <c r="E29" s="526">
        <v>88.74830852503382</v>
      </c>
      <c r="F29" s="526">
        <v>66.73</v>
      </c>
      <c r="G29" s="526">
        <v>71.85</v>
      </c>
      <c r="H29" s="526">
        <v>79.39</v>
      </c>
      <c r="I29" s="526"/>
      <c r="J29" s="526">
        <v>100.49</v>
      </c>
      <c r="K29" s="526"/>
      <c r="L29" s="526">
        <v>74.98</v>
      </c>
      <c r="M29" s="526">
        <v>83.02</v>
      </c>
      <c r="N29" s="572">
        <v>87.24</v>
      </c>
      <c r="O29" s="572"/>
      <c r="P29" s="526">
        <v>103.18</v>
      </c>
      <c r="Q29" s="526">
        <v>108.71</v>
      </c>
      <c r="R29" s="526">
        <v>71.77</v>
      </c>
      <c r="S29" s="526"/>
      <c r="T29" s="526">
        <v>66.19</v>
      </c>
      <c r="U29" s="528">
        <f>SUM(E29:T29)</f>
        <v>1002.2983085250339</v>
      </c>
      <c r="V29" s="529">
        <f>COUNTA(E29:T29)</f>
        <v>12</v>
      </c>
      <c r="W29" s="233"/>
      <c r="X29" s="530">
        <f t="shared" si="1"/>
        <v>-264.00169147496604</v>
      </c>
      <c r="Y29" s="527">
        <f>AVERAGE(E29:T29)</f>
        <v>83.52485904375283</v>
      </c>
    </row>
    <row r="30" spans="1:25" ht="12.75">
      <c r="A30" s="258">
        <v>26</v>
      </c>
      <c r="B30" s="625">
        <v>40</v>
      </c>
      <c r="C30" s="263" t="s">
        <v>78</v>
      </c>
      <c r="D30" s="263" t="s">
        <v>79</v>
      </c>
      <c r="E30" s="526"/>
      <c r="F30" s="526">
        <v>59.31</v>
      </c>
      <c r="G30" s="526">
        <v>77.6</v>
      </c>
      <c r="H30" s="526">
        <v>83.88</v>
      </c>
      <c r="I30" s="526"/>
      <c r="J30" s="526">
        <v>98.58</v>
      </c>
      <c r="K30" s="526">
        <v>83.14</v>
      </c>
      <c r="L30" s="526">
        <v>88.71</v>
      </c>
      <c r="M30" s="526">
        <v>89.43</v>
      </c>
      <c r="N30" s="572"/>
      <c r="O30" s="572"/>
      <c r="P30" s="526">
        <v>111.9</v>
      </c>
      <c r="Q30" s="526">
        <v>114.73</v>
      </c>
      <c r="R30" s="526">
        <v>72.66</v>
      </c>
      <c r="S30" s="526">
        <v>60.18</v>
      </c>
      <c r="T30" s="526">
        <v>61.13</v>
      </c>
      <c r="U30" s="528">
        <f>SUM(E30:T30)</f>
        <v>1001.2499999999999</v>
      </c>
      <c r="V30" s="529">
        <f>COUNTA(E30:T30)</f>
        <v>12</v>
      </c>
      <c r="W30" s="233"/>
      <c r="X30" s="530">
        <f t="shared" si="1"/>
        <v>-265.05000000000007</v>
      </c>
      <c r="Y30" s="527">
        <f>AVERAGE(E30:T30)</f>
        <v>83.43749999999999</v>
      </c>
    </row>
    <row r="31" spans="1:25" ht="12.75">
      <c r="A31" s="523">
        <v>27</v>
      </c>
      <c r="B31" s="624">
        <v>35</v>
      </c>
      <c r="C31" s="264" t="s">
        <v>64</v>
      </c>
      <c r="D31" s="264" t="s">
        <v>65</v>
      </c>
      <c r="E31" s="526">
        <v>97.03712995484193</v>
      </c>
      <c r="F31" s="526">
        <v>67.75</v>
      </c>
      <c r="G31" s="526">
        <v>91.6</v>
      </c>
      <c r="H31" s="526">
        <v>49.76</v>
      </c>
      <c r="I31" s="526">
        <v>76.11</v>
      </c>
      <c r="J31" s="526">
        <v>94.53</v>
      </c>
      <c r="K31" s="526"/>
      <c r="L31" s="526">
        <v>75.15</v>
      </c>
      <c r="M31" s="526">
        <v>76.93</v>
      </c>
      <c r="N31" s="572"/>
      <c r="O31" s="572">
        <v>101.41</v>
      </c>
      <c r="P31" s="526">
        <v>96.17</v>
      </c>
      <c r="Q31" s="526"/>
      <c r="R31" s="526">
        <v>85.09</v>
      </c>
      <c r="S31" s="526"/>
      <c r="T31" s="526">
        <v>83.91</v>
      </c>
      <c r="U31" s="528">
        <f>SUM(E31:T31)</f>
        <v>995.4471299548418</v>
      </c>
      <c r="V31" s="529">
        <f>COUNTA(E31:T31)</f>
        <v>12</v>
      </c>
      <c r="W31" s="233"/>
      <c r="X31" s="530">
        <f t="shared" si="1"/>
        <v>-270.85287004515817</v>
      </c>
      <c r="Y31" s="527">
        <f>AVERAGE(E31:T31)</f>
        <v>82.95392749623682</v>
      </c>
    </row>
    <row r="32" spans="1:25" ht="12.75">
      <c r="A32" s="258">
        <v>28</v>
      </c>
      <c r="B32" s="625">
        <v>15</v>
      </c>
      <c r="C32" s="264" t="s">
        <v>35</v>
      </c>
      <c r="D32" s="264" t="s">
        <v>36</v>
      </c>
      <c r="E32" s="526">
        <v>88.28552218735993</v>
      </c>
      <c r="F32" s="526"/>
      <c r="G32" s="526">
        <v>70.47</v>
      </c>
      <c r="H32" s="526"/>
      <c r="I32" s="526">
        <v>68.69</v>
      </c>
      <c r="J32" s="526">
        <v>84.99</v>
      </c>
      <c r="K32" s="526">
        <v>71.28</v>
      </c>
      <c r="L32" s="526">
        <v>74.13</v>
      </c>
      <c r="M32" s="526">
        <v>75.97</v>
      </c>
      <c r="N32" s="572">
        <v>97.98</v>
      </c>
      <c r="O32" s="572">
        <v>112.48</v>
      </c>
      <c r="P32" s="526">
        <v>93.11</v>
      </c>
      <c r="Q32" s="526">
        <v>84.24</v>
      </c>
      <c r="R32" s="526">
        <v>70.22</v>
      </c>
      <c r="S32" s="526"/>
      <c r="T32" s="526"/>
      <c r="U32" s="528">
        <f>SUM(E32:T32)</f>
        <v>991.8455221873601</v>
      </c>
      <c r="V32" s="529">
        <f>COUNTA(E32:T32)</f>
        <v>12</v>
      </c>
      <c r="W32" s="233"/>
      <c r="X32" s="530">
        <f t="shared" si="1"/>
        <v>-274.4544778126399</v>
      </c>
      <c r="Y32" s="527">
        <f>AVERAGE(E32:T32)</f>
        <v>82.65379351561334</v>
      </c>
    </row>
    <row r="33" spans="1:25" ht="12.75">
      <c r="A33" s="523">
        <v>29</v>
      </c>
      <c r="B33" s="624">
        <v>21</v>
      </c>
      <c r="C33" s="263" t="s">
        <v>10</v>
      </c>
      <c r="D33" s="263" t="s">
        <v>48</v>
      </c>
      <c r="E33" s="526">
        <v>71.5939771547248</v>
      </c>
      <c r="F33" s="526"/>
      <c r="G33" s="526"/>
      <c r="H33" s="526">
        <v>67.32</v>
      </c>
      <c r="I33" s="526"/>
      <c r="J33" s="526">
        <v>88.87</v>
      </c>
      <c r="K33" s="526">
        <v>77.31</v>
      </c>
      <c r="L33" s="526">
        <v>75.95</v>
      </c>
      <c r="M33" s="526">
        <v>78.49</v>
      </c>
      <c r="N33" s="572">
        <v>91.17985998922993</v>
      </c>
      <c r="O33" s="572">
        <v>107.03</v>
      </c>
      <c r="P33" s="526">
        <v>94.75</v>
      </c>
      <c r="Q33" s="526">
        <v>101.44</v>
      </c>
      <c r="R33" s="526">
        <v>63.88</v>
      </c>
      <c r="S33" s="526">
        <v>70.43</v>
      </c>
      <c r="T33" s="526"/>
      <c r="U33" s="528">
        <f>SUM(E33:T33)</f>
        <v>988.2438371439546</v>
      </c>
      <c r="V33" s="529">
        <f>COUNTA(E33:T33)</f>
        <v>12</v>
      </c>
      <c r="W33" s="233"/>
      <c r="X33" s="530">
        <f t="shared" si="1"/>
        <v>-278.0561628560454</v>
      </c>
      <c r="Y33" s="527">
        <f>AVERAGE(E33:T33)</f>
        <v>82.35365309532955</v>
      </c>
    </row>
    <row r="34" spans="1:25" ht="12.75">
      <c r="A34" s="258">
        <v>30</v>
      </c>
      <c r="B34" s="625">
        <v>38</v>
      </c>
      <c r="C34" s="263" t="s">
        <v>58</v>
      </c>
      <c r="D34" s="263" t="s">
        <v>25</v>
      </c>
      <c r="E34" s="526">
        <v>83.87110362257792</v>
      </c>
      <c r="F34" s="526">
        <v>56.24</v>
      </c>
      <c r="G34" s="526">
        <v>69.2</v>
      </c>
      <c r="H34" s="526">
        <v>64.81</v>
      </c>
      <c r="I34" s="526">
        <v>67.81</v>
      </c>
      <c r="J34" s="526">
        <v>100.65</v>
      </c>
      <c r="K34" s="526">
        <v>86.98</v>
      </c>
      <c r="L34" s="526">
        <v>81.61</v>
      </c>
      <c r="M34" s="526">
        <v>82.62</v>
      </c>
      <c r="N34" s="572">
        <v>88.7</v>
      </c>
      <c r="O34" s="572">
        <v>113.24</v>
      </c>
      <c r="P34" s="526"/>
      <c r="Q34" s="526"/>
      <c r="R34" s="526"/>
      <c r="S34" s="526">
        <v>73.8</v>
      </c>
      <c r="T34" s="526"/>
      <c r="U34" s="528">
        <f>SUM(E34:T34)</f>
        <v>969.531103622578</v>
      </c>
      <c r="V34" s="529">
        <f>COUNTA(E34:T34)</f>
        <v>12</v>
      </c>
      <c r="W34" s="233">
        <v>1</v>
      </c>
      <c r="X34" s="530">
        <f t="shared" si="1"/>
        <v>-296.7688963774219</v>
      </c>
      <c r="Y34" s="527">
        <f>AVERAGE(E34:T34)</f>
        <v>80.79425863521483</v>
      </c>
    </row>
    <row r="35" spans="1:25" ht="12.75">
      <c r="A35" s="523">
        <v>31</v>
      </c>
      <c r="B35" s="624">
        <v>24</v>
      </c>
      <c r="C35" s="264" t="s">
        <v>188</v>
      </c>
      <c r="D35" s="264" t="s">
        <v>45</v>
      </c>
      <c r="E35" s="526">
        <v>72.65162200282086</v>
      </c>
      <c r="F35" s="526"/>
      <c r="G35" s="526">
        <v>56.99</v>
      </c>
      <c r="H35" s="526">
        <v>56.94</v>
      </c>
      <c r="I35" s="526"/>
      <c r="J35" s="526">
        <v>82.25</v>
      </c>
      <c r="K35" s="526">
        <v>84.43</v>
      </c>
      <c r="L35" s="526">
        <v>78.24</v>
      </c>
      <c r="M35" s="526">
        <v>76.74</v>
      </c>
      <c r="N35" s="572">
        <v>90.36</v>
      </c>
      <c r="O35" s="572">
        <v>112.95</v>
      </c>
      <c r="P35" s="526">
        <v>94.13</v>
      </c>
      <c r="Q35" s="526"/>
      <c r="R35" s="526">
        <v>95.48</v>
      </c>
      <c r="S35" s="526">
        <v>67.14</v>
      </c>
      <c r="T35" s="526"/>
      <c r="U35" s="528">
        <f>SUM(E35:T35)</f>
        <v>968.3016220028209</v>
      </c>
      <c r="V35" s="529">
        <f>COUNTA(E35:T35)</f>
        <v>12</v>
      </c>
      <c r="W35" s="233"/>
      <c r="X35" s="530">
        <f t="shared" si="1"/>
        <v>-297.9983779971791</v>
      </c>
      <c r="Y35" s="527">
        <f>AVERAGE(E35:T35)</f>
        <v>80.6918018335684</v>
      </c>
    </row>
    <row r="36" spans="1:25" ht="12.75">
      <c r="A36" s="258">
        <v>32</v>
      </c>
      <c r="B36" s="625">
        <v>27</v>
      </c>
      <c r="C36" s="264" t="s">
        <v>326</v>
      </c>
      <c r="D36" s="264" t="s">
        <v>327</v>
      </c>
      <c r="E36" s="526">
        <v>73.47639484978541</v>
      </c>
      <c r="F36" s="526"/>
      <c r="G36" s="526"/>
      <c r="H36" s="526">
        <v>56.91</v>
      </c>
      <c r="I36" s="526"/>
      <c r="J36" s="526">
        <v>83.29</v>
      </c>
      <c r="K36" s="526">
        <v>63.89</v>
      </c>
      <c r="L36" s="526">
        <v>66.5</v>
      </c>
      <c r="M36" s="526">
        <v>75.12</v>
      </c>
      <c r="N36" s="572">
        <v>83.68</v>
      </c>
      <c r="O36" s="572">
        <v>102.43</v>
      </c>
      <c r="P36" s="526">
        <v>91.2</v>
      </c>
      <c r="Q36" s="526">
        <v>93.04</v>
      </c>
      <c r="R36" s="526">
        <v>56.91</v>
      </c>
      <c r="S36" s="526">
        <v>57.36</v>
      </c>
      <c r="T36" s="526">
        <v>64.29</v>
      </c>
      <c r="U36" s="528">
        <f>SUM(E36:T36)</f>
        <v>968.0963948497854</v>
      </c>
      <c r="V36" s="529">
        <f>COUNTA(E36:T36)</f>
        <v>13</v>
      </c>
      <c r="W36" s="233"/>
      <c r="X36" s="530">
        <f t="shared" si="1"/>
        <v>-298.20360515021457</v>
      </c>
      <c r="Y36" s="527">
        <f>AVERAGE(E36:T36)</f>
        <v>74.46895344998349</v>
      </c>
    </row>
    <row r="37" spans="1:25" ht="12.75">
      <c r="A37" s="523">
        <v>33</v>
      </c>
      <c r="B37" s="624">
        <v>43</v>
      </c>
      <c r="C37" s="263" t="s">
        <v>93</v>
      </c>
      <c r="D37" s="263" t="s">
        <v>25</v>
      </c>
      <c r="E37" s="526">
        <v>86.21080139372822</v>
      </c>
      <c r="F37" s="526">
        <v>59.06</v>
      </c>
      <c r="G37" s="526">
        <v>80.76</v>
      </c>
      <c r="H37" s="526">
        <v>77.98</v>
      </c>
      <c r="I37" s="526">
        <v>73.93</v>
      </c>
      <c r="J37" s="526">
        <v>95.99</v>
      </c>
      <c r="K37" s="526">
        <v>86.89</v>
      </c>
      <c r="L37" s="526">
        <v>95.02</v>
      </c>
      <c r="M37" s="526">
        <v>82.56</v>
      </c>
      <c r="N37" s="572">
        <v>100.03</v>
      </c>
      <c r="O37" s="572"/>
      <c r="P37" s="526"/>
      <c r="Q37" s="526"/>
      <c r="R37" s="526"/>
      <c r="S37" s="526">
        <v>70.73</v>
      </c>
      <c r="T37" s="526">
        <v>58.59</v>
      </c>
      <c r="U37" s="528">
        <f>SUM(E37:T37)</f>
        <v>967.7508013937282</v>
      </c>
      <c r="V37" s="529">
        <f>COUNTA(E37:T37)</f>
        <v>12</v>
      </c>
      <c r="W37" s="233">
        <v>2</v>
      </c>
      <c r="X37" s="530">
        <f t="shared" si="1"/>
        <v>-298.5491986062717</v>
      </c>
      <c r="Y37" s="527">
        <f>AVERAGE(E37:T37)</f>
        <v>80.64590011614402</v>
      </c>
    </row>
    <row r="38" spans="1:25" ht="12.75">
      <c r="A38" s="258">
        <v>34</v>
      </c>
      <c r="B38" s="625">
        <v>34</v>
      </c>
      <c r="C38" s="263" t="s">
        <v>43</v>
      </c>
      <c r="D38" s="263" t="s">
        <v>8</v>
      </c>
      <c r="E38" s="526">
        <v>78.10304901582401</v>
      </c>
      <c r="F38" s="526"/>
      <c r="G38" s="526">
        <v>61.24</v>
      </c>
      <c r="H38" s="526">
        <v>68.59</v>
      </c>
      <c r="I38" s="526">
        <v>73.93</v>
      </c>
      <c r="J38" s="526">
        <v>90.58</v>
      </c>
      <c r="K38" s="526">
        <v>74.37</v>
      </c>
      <c r="L38" s="526">
        <v>80.63</v>
      </c>
      <c r="M38" s="526"/>
      <c r="N38" s="572"/>
      <c r="O38" s="572">
        <v>95.03</v>
      </c>
      <c r="P38" s="526">
        <v>93.12</v>
      </c>
      <c r="Q38" s="526">
        <v>99.97</v>
      </c>
      <c r="R38" s="526">
        <v>74.07</v>
      </c>
      <c r="S38" s="526"/>
      <c r="T38" s="526">
        <v>68.09</v>
      </c>
      <c r="U38" s="528">
        <f>SUM(E38:T38)</f>
        <v>957.7230490158241</v>
      </c>
      <c r="V38" s="529">
        <f>COUNTA(E38:T38)</f>
        <v>12</v>
      </c>
      <c r="W38" s="233">
        <v>1</v>
      </c>
      <c r="X38" s="530">
        <f t="shared" si="1"/>
        <v>-308.5769509841758</v>
      </c>
      <c r="Y38" s="527">
        <f>AVERAGE(E38:T38)</f>
        <v>79.81025408465202</v>
      </c>
    </row>
    <row r="39" spans="1:25" ht="12.75">
      <c r="A39" s="523">
        <v>35</v>
      </c>
      <c r="B39" s="624">
        <v>39</v>
      </c>
      <c r="C39" s="263" t="s">
        <v>100</v>
      </c>
      <c r="D39" s="263" t="s">
        <v>8</v>
      </c>
      <c r="E39" s="526">
        <v>87.2492266902342</v>
      </c>
      <c r="F39" s="526">
        <v>60.08</v>
      </c>
      <c r="G39" s="526">
        <v>68.43</v>
      </c>
      <c r="H39" s="526">
        <v>71</v>
      </c>
      <c r="I39" s="526">
        <v>62.14</v>
      </c>
      <c r="J39" s="526">
        <v>100.03</v>
      </c>
      <c r="K39" s="526">
        <v>75.27</v>
      </c>
      <c r="L39" s="526">
        <v>80.56</v>
      </c>
      <c r="M39" s="526">
        <v>90.69</v>
      </c>
      <c r="N39" s="572">
        <v>84.69</v>
      </c>
      <c r="O39" s="572"/>
      <c r="P39" s="526">
        <v>111.41</v>
      </c>
      <c r="Q39" s="526"/>
      <c r="R39" s="526">
        <v>66.15</v>
      </c>
      <c r="S39" s="526"/>
      <c r="T39" s="526"/>
      <c r="U39" s="528">
        <f>SUM(E39:T39)</f>
        <v>957.6992266902341</v>
      </c>
      <c r="V39" s="529">
        <f>COUNTA(E39:T39)</f>
        <v>12</v>
      </c>
      <c r="W39" s="233"/>
      <c r="X39" s="530">
        <f t="shared" si="1"/>
        <v>-308.6007733097658</v>
      </c>
      <c r="Y39" s="527">
        <f>AVERAGE(E39:T39)</f>
        <v>79.80826889085284</v>
      </c>
    </row>
    <row r="40" spans="1:25" ht="12.75">
      <c r="A40" s="258">
        <v>36</v>
      </c>
      <c r="B40" s="625">
        <v>26</v>
      </c>
      <c r="C40" s="263" t="s">
        <v>37</v>
      </c>
      <c r="D40" s="263" t="s">
        <v>38</v>
      </c>
      <c r="E40" s="526">
        <v>75.26538886841135</v>
      </c>
      <c r="F40" s="526"/>
      <c r="G40" s="526">
        <v>65.76</v>
      </c>
      <c r="H40" s="526">
        <v>63.58</v>
      </c>
      <c r="I40" s="526">
        <v>84.41</v>
      </c>
      <c r="J40" s="526">
        <v>86.8</v>
      </c>
      <c r="K40" s="526">
        <v>77.97</v>
      </c>
      <c r="L40" s="526">
        <v>79.84</v>
      </c>
      <c r="M40" s="526">
        <v>76.4</v>
      </c>
      <c r="N40" s="572">
        <v>68.16</v>
      </c>
      <c r="O40" s="572">
        <v>100.4</v>
      </c>
      <c r="P40" s="526"/>
      <c r="Q40" s="526">
        <v>100.88</v>
      </c>
      <c r="R40" s="526">
        <v>75.7</v>
      </c>
      <c r="S40" s="526"/>
      <c r="T40" s="526"/>
      <c r="U40" s="528">
        <f>SUM(E40:T40)</f>
        <v>955.1653888684114</v>
      </c>
      <c r="V40" s="529">
        <f>COUNTA(E40:T40)</f>
        <v>12</v>
      </c>
      <c r="W40" s="233"/>
      <c r="X40" s="530">
        <f t="shared" si="1"/>
        <v>-311.1346111315886</v>
      </c>
      <c r="Y40" s="527">
        <f>AVERAGE(E40:T40)</f>
        <v>79.59711573903428</v>
      </c>
    </row>
    <row r="41" spans="1:25" ht="12.75">
      <c r="A41" s="523">
        <v>37</v>
      </c>
      <c r="B41" s="624">
        <v>33</v>
      </c>
      <c r="C41" s="263" t="s">
        <v>130</v>
      </c>
      <c r="D41" s="263" t="s">
        <v>42</v>
      </c>
      <c r="E41" s="526">
        <v>78.10304901582401</v>
      </c>
      <c r="F41" s="526"/>
      <c r="G41" s="526">
        <v>65.1</v>
      </c>
      <c r="H41" s="526">
        <v>63.6</v>
      </c>
      <c r="I41" s="526">
        <v>73.93</v>
      </c>
      <c r="J41" s="526">
        <v>82.78</v>
      </c>
      <c r="K41" s="526">
        <v>78.61</v>
      </c>
      <c r="L41" s="526">
        <v>77.39</v>
      </c>
      <c r="M41" s="526">
        <v>75.87</v>
      </c>
      <c r="N41" s="572"/>
      <c r="O41" s="572">
        <v>96.27</v>
      </c>
      <c r="P41" s="526">
        <v>93.12</v>
      </c>
      <c r="Q41" s="526">
        <v>95.16</v>
      </c>
      <c r="R41" s="526">
        <v>72.83</v>
      </c>
      <c r="S41" s="526"/>
      <c r="T41" s="526"/>
      <c r="U41" s="528">
        <f>SUM(E41:T41)</f>
        <v>952.763049015824</v>
      </c>
      <c r="V41" s="529">
        <f>COUNTA(E41:T41)</f>
        <v>12</v>
      </c>
      <c r="W41" s="233"/>
      <c r="X41" s="530">
        <f t="shared" si="1"/>
        <v>-313.536950984176</v>
      </c>
      <c r="Y41" s="527">
        <f>AVERAGE(E41:T41)</f>
        <v>79.39692075131866</v>
      </c>
    </row>
    <row r="42" spans="1:25" ht="12.75">
      <c r="A42" s="258">
        <v>38</v>
      </c>
      <c r="B42" s="625">
        <v>42</v>
      </c>
      <c r="C42" s="263" t="s">
        <v>32</v>
      </c>
      <c r="D42" s="263" t="s">
        <v>63</v>
      </c>
      <c r="E42" s="526">
        <v>76.81474480151228</v>
      </c>
      <c r="F42" s="526">
        <v>72.36</v>
      </c>
      <c r="G42" s="526">
        <v>59.39</v>
      </c>
      <c r="H42" s="526">
        <v>64</v>
      </c>
      <c r="I42" s="526">
        <v>70.43</v>
      </c>
      <c r="J42" s="526">
        <v>105.82</v>
      </c>
      <c r="K42" s="526"/>
      <c r="L42" s="526">
        <v>70.61</v>
      </c>
      <c r="M42" s="526">
        <v>82.79</v>
      </c>
      <c r="N42" s="572"/>
      <c r="O42" s="572"/>
      <c r="P42" s="526">
        <v>107.58</v>
      </c>
      <c r="Q42" s="526">
        <v>114.85</v>
      </c>
      <c r="R42" s="526">
        <v>58.57</v>
      </c>
      <c r="S42" s="526">
        <v>61</v>
      </c>
      <c r="T42" s="526"/>
      <c r="U42" s="528">
        <f>SUM(E42:T42)</f>
        <v>944.2147448015123</v>
      </c>
      <c r="V42" s="529">
        <f>COUNTA(E42:T42)</f>
        <v>12</v>
      </c>
      <c r="W42" s="233">
        <v>1</v>
      </c>
      <c r="X42" s="530">
        <f t="shared" si="1"/>
        <v>-322.08525519848763</v>
      </c>
      <c r="Y42" s="527">
        <f>AVERAGE(E42:T42)</f>
        <v>78.6845620667927</v>
      </c>
    </row>
    <row r="43" spans="1:25" ht="12.75">
      <c r="A43" s="523">
        <v>39</v>
      </c>
      <c r="B43" s="624">
        <v>41</v>
      </c>
      <c r="C43" s="263" t="s">
        <v>32</v>
      </c>
      <c r="D43" s="263" t="s">
        <v>57</v>
      </c>
      <c r="E43" s="526">
        <v>78.10304901582401</v>
      </c>
      <c r="F43" s="526">
        <v>101</v>
      </c>
      <c r="G43" s="526">
        <v>63.57</v>
      </c>
      <c r="H43" s="526">
        <v>60.84</v>
      </c>
      <c r="I43" s="526">
        <v>71.31</v>
      </c>
      <c r="J43" s="526">
        <v>86.12</v>
      </c>
      <c r="K43" s="526">
        <v>88.49</v>
      </c>
      <c r="L43" s="526">
        <v>68.27</v>
      </c>
      <c r="M43" s="526">
        <v>77.58</v>
      </c>
      <c r="N43" s="572"/>
      <c r="O43" s="572"/>
      <c r="P43" s="526">
        <v>95.77</v>
      </c>
      <c r="Q43" s="526"/>
      <c r="R43" s="526">
        <v>87.8</v>
      </c>
      <c r="S43" s="526">
        <v>50.41</v>
      </c>
      <c r="T43" s="526"/>
      <c r="U43" s="528">
        <f>SUM(E43:T43)</f>
        <v>929.2630490158239</v>
      </c>
      <c r="V43" s="529">
        <f>COUNTA(E43:T43)</f>
        <v>12</v>
      </c>
      <c r="W43" s="233">
        <v>1</v>
      </c>
      <c r="X43" s="530">
        <f t="shared" si="1"/>
        <v>-337.0369509841761</v>
      </c>
      <c r="Y43" s="527">
        <f>AVERAGE(E43:T43)</f>
        <v>77.43858741798532</v>
      </c>
    </row>
    <row r="44" spans="1:25" ht="12.75">
      <c r="A44" s="258">
        <v>40</v>
      </c>
      <c r="B44" s="625">
        <v>46</v>
      </c>
      <c r="C44" s="263" t="s">
        <v>62</v>
      </c>
      <c r="D44" s="263" t="s">
        <v>25</v>
      </c>
      <c r="E44" s="526"/>
      <c r="F44" s="526">
        <v>51.38</v>
      </c>
      <c r="G44" s="526"/>
      <c r="H44" s="526">
        <v>80.53</v>
      </c>
      <c r="I44" s="526">
        <v>58.64</v>
      </c>
      <c r="J44" s="526">
        <v>77.81</v>
      </c>
      <c r="K44" s="526">
        <v>85.79</v>
      </c>
      <c r="L44" s="526">
        <v>87.82</v>
      </c>
      <c r="M44" s="526">
        <v>66.9</v>
      </c>
      <c r="N44" s="572">
        <v>87.63</v>
      </c>
      <c r="O44" s="572"/>
      <c r="P44" s="526"/>
      <c r="Q44" s="526">
        <v>82.15</v>
      </c>
      <c r="R44" s="526">
        <v>90.05</v>
      </c>
      <c r="S44" s="526">
        <v>73.89</v>
      </c>
      <c r="T44" s="526">
        <v>82.65</v>
      </c>
      <c r="U44" s="528">
        <f>SUM(E44:T44)</f>
        <v>925.2399999999999</v>
      </c>
      <c r="V44" s="529">
        <f>COUNTA(E44:T44)</f>
        <v>12</v>
      </c>
      <c r="W44" s="233"/>
      <c r="X44" s="530">
        <f t="shared" si="1"/>
        <v>-341.06000000000006</v>
      </c>
      <c r="Y44" s="527">
        <f>AVERAGE(E44:T44)</f>
        <v>77.10333333333332</v>
      </c>
    </row>
    <row r="45" spans="1:25" ht="12.75">
      <c r="A45" s="523">
        <v>41</v>
      </c>
      <c r="B45" s="624">
        <v>30</v>
      </c>
      <c r="C45" s="264" t="s">
        <v>44</v>
      </c>
      <c r="D45" s="264" t="s">
        <v>45</v>
      </c>
      <c r="E45" s="526">
        <v>70.70698466780237</v>
      </c>
      <c r="F45" s="526"/>
      <c r="G45" s="526"/>
      <c r="H45" s="526"/>
      <c r="I45" s="526">
        <v>66.07</v>
      </c>
      <c r="J45" s="526">
        <v>79.43</v>
      </c>
      <c r="K45" s="526">
        <v>66.76</v>
      </c>
      <c r="L45" s="526">
        <v>65.46</v>
      </c>
      <c r="M45" s="526">
        <v>73.54</v>
      </c>
      <c r="N45" s="572">
        <v>77.35</v>
      </c>
      <c r="O45" s="572">
        <v>103.21</v>
      </c>
      <c r="P45" s="526">
        <v>90.3</v>
      </c>
      <c r="Q45" s="526">
        <v>94.93</v>
      </c>
      <c r="R45" s="526">
        <v>67.9</v>
      </c>
      <c r="S45" s="526"/>
      <c r="T45" s="526">
        <v>69.35</v>
      </c>
      <c r="U45" s="528">
        <f>SUM(E45:T45)</f>
        <v>925.0069846678023</v>
      </c>
      <c r="V45" s="529">
        <f>COUNTA(E45:T45)</f>
        <v>12</v>
      </c>
      <c r="W45" s="233"/>
      <c r="X45" s="530">
        <f t="shared" si="1"/>
        <v>-341.2930153321977</v>
      </c>
      <c r="Y45" s="527">
        <f>AVERAGE(E45:T45)</f>
        <v>77.08391538898353</v>
      </c>
    </row>
    <row r="46" spans="1:25" ht="12.75">
      <c r="A46" s="258">
        <v>42</v>
      </c>
      <c r="B46" s="625">
        <v>18</v>
      </c>
      <c r="C46" s="263" t="s">
        <v>210</v>
      </c>
      <c r="D46" s="263" t="s">
        <v>56</v>
      </c>
      <c r="E46" s="526">
        <v>79.39543127215438</v>
      </c>
      <c r="F46" s="526"/>
      <c r="G46" s="526"/>
      <c r="H46" s="526">
        <v>69.98</v>
      </c>
      <c r="I46" s="526">
        <v>63.01</v>
      </c>
      <c r="J46" s="526">
        <v>98.76</v>
      </c>
      <c r="K46" s="526">
        <v>71.02</v>
      </c>
      <c r="L46" s="526">
        <v>70.79</v>
      </c>
      <c r="M46" s="526">
        <v>77.53</v>
      </c>
      <c r="N46" s="572">
        <v>89.06</v>
      </c>
      <c r="O46" s="572">
        <v>99.41</v>
      </c>
      <c r="P46" s="526">
        <v>95.66</v>
      </c>
      <c r="Q46" s="526">
        <v>106.72</v>
      </c>
      <c r="R46" s="526"/>
      <c r="S46" s="526"/>
      <c r="T46" s="526"/>
      <c r="U46" s="528">
        <f>SUM(E46:T46)</f>
        <v>921.3354312721544</v>
      </c>
      <c r="V46" s="529">
        <f>COUNTA(E46:T46)</f>
        <v>11</v>
      </c>
      <c r="W46" s="233"/>
      <c r="X46" s="530">
        <f t="shared" si="1"/>
        <v>-344.9645687278455</v>
      </c>
      <c r="Y46" s="527">
        <f>AVERAGE(E46:T46)</f>
        <v>83.75776647928677</v>
      </c>
    </row>
    <row r="47" spans="1:25" ht="12.75">
      <c r="A47" s="523">
        <v>43</v>
      </c>
      <c r="B47" s="624">
        <v>47</v>
      </c>
      <c r="C47" s="263" t="s">
        <v>7</v>
      </c>
      <c r="D47" s="263" t="s">
        <v>8</v>
      </c>
      <c r="E47" s="526"/>
      <c r="F47" s="526">
        <v>64.43</v>
      </c>
      <c r="G47" s="526"/>
      <c r="H47" s="526"/>
      <c r="I47" s="526">
        <v>97.07</v>
      </c>
      <c r="J47" s="526"/>
      <c r="K47" s="526">
        <v>95.56</v>
      </c>
      <c r="L47" s="526">
        <v>91.26</v>
      </c>
      <c r="M47" s="526">
        <v>106.93</v>
      </c>
      <c r="N47" s="572"/>
      <c r="O47" s="572">
        <v>131.08</v>
      </c>
      <c r="P47" s="526">
        <v>120.54</v>
      </c>
      <c r="Q47" s="526">
        <v>128.67</v>
      </c>
      <c r="R47" s="526">
        <v>81.57</v>
      </c>
      <c r="S47" s="526"/>
      <c r="T47" s="526"/>
      <c r="U47" s="528">
        <f>SUM(E47:T47)</f>
        <v>917.1099999999999</v>
      </c>
      <c r="V47" s="529">
        <f>COUNTA(E47:T47)</f>
        <v>9</v>
      </c>
      <c r="W47" s="233">
        <v>4</v>
      </c>
      <c r="X47" s="530">
        <f t="shared" si="1"/>
        <v>-349.19000000000005</v>
      </c>
      <c r="Y47" s="527">
        <f>AVERAGE(E47:T47)</f>
        <v>101.9011111111111</v>
      </c>
    </row>
    <row r="48" spans="1:25" ht="12.75">
      <c r="A48" s="258">
        <v>44</v>
      </c>
      <c r="B48" s="625">
        <v>48</v>
      </c>
      <c r="C48" s="264" t="s">
        <v>397</v>
      </c>
      <c r="D48" s="264" t="s">
        <v>70</v>
      </c>
      <c r="E48" s="526"/>
      <c r="F48" s="526"/>
      <c r="G48" s="526">
        <v>93.39</v>
      </c>
      <c r="H48" s="526"/>
      <c r="I48" s="526"/>
      <c r="J48" s="526"/>
      <c r="K48" s="526">
        <v>77.96</v>
      </c>
      <c r="L48" s="526">
        <v>74.25</v>
      </c>
      <c r="M48" s="526">
        <v>82.68</v>
      </c>
      <c r="N48" s="572">
        <v>89.44</v>
      </c>
      <c r="O48" s="572">
        <v>110.18</v>
      </c>
      <c r="P48" s="526">
        <v>97.43</v>
      </c>
      <c r="Q48" s="526">
        <v>107.47</v>
      </c>
      <c r="R48" s="526">
        <v>69.81</v>
      </c>
      <c r="S48" s="526">
        <v>60.18</v>
      </c>
      <c r="T48" s="526">
        <v>40.87</v>
      </c>
      <c r="U48" s="528">
        <f>SUM(E48:T48)</f>
        <v>903.6599999999999</v>
      </c>
      <c r="V48" s="529">
        <f>COUNTA(E48:T48)</f>
        <v>11</v>
      </c>
      <c r="W48" s="233"/>
      <c r="X48" s="530">
        <f t="shared" si="1"/>
        <v>-362.6400000000001</v>
      </c>
      <c r="Y48" s="527">
        <f>AVERAGE(E48:T48)</f>
        <v>82.15090909090908</v>
      </c>
    </row>
    <row r="49" spans="1:25" ht="12.75">
      <c r="A49" s="523">
        <v>45</v>
      </c>
      <c r="B49" s="624">
        <v>29</v>
      </c>
      <c r="C49" s="264" t="s">
        <v>324</v>
      </c>
      <c r="D49" s="264" t="s">
        <v>178</v>
      </c>
      <c r="E49" s="526">
        <v>77.3094512195122</v>
      </c>
      <c r="F49" s="526">
        <v>53.94</v>
      </c>
      <c r="G49" s="526">
        <v>58.22</v>
      </c>
      <c r="H49" s="526"/>
      <c r="I49" s="526"/>
      <c r="J49" s="526">
        <v>83.38</v>
      </c>
      <c r="K49" s="526">
        <v>67.41</v>
      </c>
      <c r="L49" s="526">
        <v>61.63</v>
      </c>
      <c r="M49" s="526">
        <v>72.54</v>
      </c>
      <c r="N49" s="572">
        <v>72.59</v>
      </c>
      <c r="O49" s="572">
        <v>103.12</v>
      </c>
      <c r="P49" s="526">
        <v>90.46</v>
      </c>
      <c r="Q49" s="526">
        <v>95.99</v>
      </c>
      <c r="R49" s="526">
        <v>66.2</v>
      </c>
      <c r="S49" s="526"/>
      <c r="T49" s="526"/>
      <c r="U49" s="528">
        <f>SUM(E49:T49)</f>
        <v>902.7894512195122</v>
      </c>
      <c r="V49" s="529">
        <f>COUNTA(E49:T49)</f>
        <v>12</v>
      </c>
      <c r="W49" s="233"/>
      <c r="X49" s="530">
        <f t="shared" si="1"/>
        <v>-363.51054878048774</v>
      </c>
      <c r="Y49" s="527">
        <f>AVERAGE(E49:T49)</f>
        <v>75.23245426829268</v>
      </c>
    </row>
    <row r="50" spans="1:25" ht="12.75">
      <c r="A50" s="258">
        <v>46</v>
      </c>
      <c r="B50" s="625">
        <v>44</v>
      </c>
      <c r="C50" s="263" t="s">
        <v>322</v>
      </c>
      <c r="D50" s="263" t="s">
        <v>25</v>
      </c>
      <c r="E50" s="526">
        <v>79.24361493123773</v>
      </c>
      <c r="F50" s="526">
        <v>64.17</v>
      </c>
      <c r="G50" s="526"/>
      <c r="H50" s="526">
        <v>84.32</v>
      </c>
      <c r="I50" s="526">
        <v>63.88</v>
      </c>
      <c r="J50" s="526">
        <v>69.25</v>
      </c>
      <c r="K50" s="526">
        <v>93.16</v>
      </c>
      <c r="L50" s="526">
        <v>82.76</v>
      </c>
      <c r="M50" s="526">
        <v>67.04</v>
      </c>
      <c r="N50" s="572">
        <v>85.7</v>
      </c>
      <c r="O50" s="572"/>
      <c r="P50" s="526">
        <v>70.88</v>
      </c>
      <c r="Q50" s="526"/>
      <c r="R50" s="526">
        <v>78.78</v>
      </c>
      <c r="S50" s="526">
        <v>62.96</v>
      </c>
      <c r="T50" s="526"/>
      <c r="U50" s="528">
        <f>SUM(E50:T50)</f>
        <v>902.1436149312377</v>
      </c>
      <c r="V50" s="529">
        <f>COUNTA(E50:T50)</f>
        <v>12</v>
      </c>
      <c r="W50" s="233"/>
      <c r="X50" s="530">
        <f t="shared" si="1"/>
        <v>-364.15638506876223</v>
      </c>
      <c r="Y50" s="527">
        <f>AVERAGE(E50:T50)</f>
        <v>75.17863457760315</v>
      </c>
    </row>
    <row r="51" spans="1:25" ht="12.75">
      <c r="A51" s="523">
        <v>47</v>
      </c>
      <c r="B51" s="624">
        <v>37</v>
      </c>
      <c r="C51" s="264" t="s">
        <v>49</v>
      </c>
      <c r="D51" s="264" t="s">
        <v>50</v>
      </c>
      <c r="E51" s="526">
        <v>67.81007751937983</v>
      </c>
      <c r="F51" s="526"/>
      <c r="G51" s="526"/>
      <c r="H51" s="526">
        <v>54.66</v>
      </c>
      <c r="I51" s="526">
        <v>80.04</v>
      </c>
      <c r="J51" s="526">
        <v>73.33</v>
      </c>
      <c r="K51" s="526">
        <v>69.32</v>
      </c>
      <c r="L51" s="526">
        <v>65.65</v>
      </c>
      <c r="M51" s="526">
        <v>65.79</v>
      </c>
      <c r="N51" s="572">
        <v>75.47</v>
      </c>
      <c r="O51" s="572">
        <v>96.18</v>
      </c>
      <c r="P51" s="526">
        <v>84.35</v>
      </c>
      <c r="Q51" s="526"/>
      <c r="R51" s="526">
        <v>72.23</v>
      </c>
      <c r="S51" s="526"/>
      <c r="T51" s="526">
        <v>56.7</v>
      </c>
      <c r="U51" s="528">
        <f>SUM(E51:T51)</f>
        <v>861.5300775193799</v>
      </c>
      <c r="V51" s="529">
        <f>COUNTA(E51:T51)</f>
        <v>12</v>
      </c>
      <c r="W51" s="233">
        <v>1</v>
      </c>
      <c r="X51" s="530">
        <f t="shared" si="1"/>
        <v>-404.76992248062004</v>
      </c>
      <c r="Y51" s="527">
        <f>AVERAGE(E51:T51)</f>
        <v>71.794173126615</v>
      </c>
    </row>
    <row r="52" spans="1:25" ht="12.75">
      <c r="A52" s="258">
        <v>48</v>
      </c>
      <c r="B52" s="625">
        <v>50</v>
      </c>
      <c r="C52" s="264" t="s">
        <v>124</v>
      </c>
      <c r="D52" s="264" t="s">
        <v>125</v>
      </c>
      <c r="E52" s="526"/>
      <c r="F52" s="526">
        <v>57.27</v>
      </c>
      <c r="G52" s="526">
        <v>59.95</v>
      </c>
      <c r="H52" s="526">
        <v>47.35</v>
      </c>
      <c r="I52" s="573">
        <v>73.93</v>
      </c>
      <c r="J52" s="526">
        <v>88.03</v>
      </c>
      <c r="K52" s="526">
        <v>64.18</v>
      </c>
      <c r="L52" s="526">
        <v>70.54</v>
      </c>
      <c r="M52" s="526">
        <v>76.02</v>
      </c>
      <c r="N52" s="572"/>
      <c r="O52" s="572">
        <v>108.78</v>
      </c>
      <c r="P52" s="526">
        <v>94.08</v>
      </c>
      <c r="Q52" s="526">
        <v>101.4</v>
      </c>
      <c r="R52" s="526"/>
      <c r="S52" s="526"/>
      <c r="T52" s="526">
        <v>11.76</v>
      </c>
      <c r="U52" s="528">
        <f>SUM(E52:T52)</f>
        <v>853.29</v>
      </c>
      <c r="V52" s="529">
        <f>COUNTA(E52:T52)</f>
        <v>12</v>
      </c>
      <c r="W52" s="233"/>
      <c r="X52" s="530">
        <f t="shared" si="1"/>
        <v>-413.01</v>
      </c>
      <c r="Y52" s="527">
        <f>AVERAGE(E52:T52)</f>
        <v>71.1075</v>
      </c>
    </row>
    <row r="53" spans="1:25" ht="12.75">
      <c r="A53" s="523">
        <v>49</v>
      </c>
      <c r="B53" s="624">
        <v>51</v>
      </c>
      <c r="C53" s="263" t="s">
        <v>17</v>
      </c>
      <c r="D53" s="263" t="s">
        <v>67</v>
      </c>
      <c r="E53" s="526">
        <v>80.68903173965447</v>
      </c>
      <c r="F53" s="526">
        <v>41.15</v>
      </c>
      <c r="G53" s="526">
        <v>54.08</v>
      </c>
      <c r="H53" s="526"/>
      <c r="I53" s="526"/>
      <c r="J53" s="526">
        <v>100.96</v>
      </c>
      <c r="K53" s="526">
        <v>97.02</v>
      </c>
      <c r="L53" s="526"/>
      <c r="M53" s="526">
        <v>85.62</v>
      </c>
      <c r="N53" s="572">
        <v>66.72</v>
      </c>
      <c r="O53" s="572">
        <v>107.56</v>
      </c>
      <c r="P53" s="526">
        <v>104.58</v>
      </c>
      <c r="Q53" s="526">
        <v>110.17</v>
      </c>
      <c r="R53" s="526"/>
      <c r="S53" s="526"/>
      <c r="T53" s="526"/>
      <c r="U53" s="528">
        <f>SUM(E53:T53)</f>
        <v>848.5490317396545</v>
      </c>
      <c r="V53" s="529">
        <f>COUNTA(E53:T53)</f>
        <v>10</v>
      </c>
      <c r="W53" s="233">
        <v>1</v>
      </c>
      <c r="X53" s="530">
        <f t="shared" si="1"/>
        <v>-417.7509682603454</v>
      </c>
      <c r="Y53" s="527">
        <f>AVERAGE(E53:T53)</f>
        <v>84.85490317396545</v>
      </c>
    </row>
    <row r="54" spans="1:25" ht="12.75">
      <c r="A54" s="258">
        <v>50</v>
      </c>
      <c r="B54" s="625">
        <v>49</v>
      </c>
      <c r="C54" s="264" t="s">
        <v>19</v>
      </c>
      <c r="D54" s="264" t="s">
        <v>40</v>
      </c>
      <c r="E54" s="526">
        <v>78.56920684292379</v>
      </c>
      <c r="F54" s="526">
        <v>61.36</v>
      </c>
      <c r="G54" s="526"/>
      <c r="H54" s="526">
        <v>61.01</v>
      </c>
      <c r="I54" s="526">
        <v>89.65</v>
      </c>
      <c r="J54" s="526">
        <v>84.54</v>
      </c>
      <c r="K54" s="526">
        <v>75.83</v>
      </c>
      <c r="L54" s="526">
        <v>70.46</v>
      </c>
      <c r="M54" s="526">
        <v>63.26</v>
      </c>
      <c r="N54" s="572">
        <v>81.88</v>
      </c>
      <c r="O54" s="572"/>
      <c r="P54" s="526"/>
      <c r="Q54" s="526"/>
      <c r="R54" s="526">
        <v>60.86</v>
      </c>
      <c r="S54" s="526">
        <v>60.63</v>
      </c>
      <c r="T54" s="526">
        <v>58.59</v>
      </c>
      <c r="U54" s="528">
        <f>SUM(E54:T54)</f>
        <v>846.6392068429238</v>
      </c>
      <c r="V54" s="529">
        <f>COUNTA(E54:T54)</f>
        <v>12</v>
      </c>
      <c r="W54" s="233"/>
      <c r="X54" s="530">
        <f t="shared" si="1"/>
        <v>-419.6607931570761</v>
      </c>
      <c r="Y54" s="527">
        <f>AVERAGE(E54:T54)</f>
        <v>70.55326723691032</v>
      </c>
    </row>
    <row r="55" spans="1:25" ht="12.75">
      <c r="A55" s="523">
        <v>51</v>
      </c>
      <c r="B55" s="624">
        <v>52</v>
      </c>
      <c r="C55" s="264" t="s">
        <v>81</v>
      </c>
      <c r="D55" s="264" t="s">
        <v>82</v>
      </c>
      <c r="E55" s="259">
        <v>76.14435302916976</v>
      </c>
      <c r="F55" s="259">
        <v>39.36</v>
      </c>
      <c r="G55" s="259">
        <v>54.2</v>
      </c>
      <c r="H55" s="259"/>
      <c r="I55" s="259">
        <v>70.43</v>
      </c>
      <c r="J55" s="259">
        <v>84.18</v>
      </c>
      <c r="K55" s="259">
        <v>73.76</v>
      </c>
      <c r="L55" s="259">
        <v>63.04</v>
      </c>
      <c r="M55" s="259"/>
      <c r="N55" s="574">
        <v>81.05</v>
      </c>
      <c r="O55" s="574"/>
      <c r="P55" s="259">
        <v>86.12</v>
      </c>
      <c r="Q55" s="259">
        <v>92.32</v>
      </c>
      <c r="R55" s="259">
        <v>64.91</v>
      </c>
      <c r="S55" s="259"/>
      <c r="T55" s="259">
        <v>52.9</v>
      </c>
      <c r="U55" s="528">
        <f>SUM(E55:T55)</f>
        <v>838.4143530291697</v>
      </c>
      <c r="V55" s="529">
        <f>COUNTA(E55:T55)</f>
        <v>12</v>
      </c>
      <c r="W55" s="233"/>
      <c r="X55" s="530">
        <f t="shared" si="1"/>
        <v>-427.8856469708303</v>
      </c>
      <c r="Y55" s="527">
        <f>AVERAGE(E55:T55)</f>
        <v>69.86786275243081</v>
      </c>
    </row>
    <row r="56" spans="1:25" ht="12.75">
      <c r="A56" s="258">
        <v>52</v>
      </c>
      <c r="B56" s="625">
        <v>53</v>
      </c>
      <c r="C56" s="263" t="s">
        <v>51</v>
      </c>
      <c r="D56" s="263" t="s">
        <v>29</v>
      </c>
      <c r="E56" s="259"/>
      <c r="F56" s="259">
        <v>60.08</v>
      </c>
      <c r="G56" s="259">
        <v>51.18</v>
      </c>
      <c r="H56" s="259">
        <v>62.61</v>
      </c>
      <c r="I56" s="259">
        <v>70.87</v>
      </c>
      <c r="J56" s="259">
        <v>83.7</v>
      </c>
      <c r="K56" s="259">
        <v>72.63</v>
      </c>
      <c r="L56" s="259">
        <v>59.33</v>
      </c>
      <c r="M56" s="259"/>
      <c r="N56" s="574"/>
      <c r="O56" s="574"/>
      <c r="P56" s="259">
        <v>94.59</v>
      </c>
      <c r="Q56" s="259">
        <v>94.91</v>
      </c>
      <c r="R56" s="259">
        <v>66.84</v>
      </c>
      <c r="S56" s="259">
        <v>55.71</v>
      </c>
      <c r="T56" s="259">
        <v>61.13</v>
      </c>
      <c r="U56" s="528">
        <f>SUM(E56:T56)</f>
        <v>833.58</v>
      </c>
      <c r="V56" s="529">
        <f>COUNTA(E56:T56)</f>
        <v>12</v>
      </c>
      <c r="W56" s="233"/>
      <c r="X56" s="530">
        <f t="shared" si="1"/>
        <v>-432.7199999999999</v>
      </c>
      <c r="Y56" s="527">
        <f>AVERAGE(E56:T56)</f>
        <v>69.465</v>
      </c>
    </row>
    <row r="57" spans="1:25" ht="12.75">
      <c r="A57" s="523">
        <v>53</v>
      </c>
      <c r="B57" s="624">
        <v>45</v>
      </c>
      <c r="C57" s="263" t="s">
        <v>52</v>
      </c>
      <c r="D57" s="263" t="s">
        <v>53</v>
      </c>
      <c r="E57" s="259">
        <v>58.6</v>
      </c>
      <c r="F57" s="259">
        <v>69.03</v>
      </c>
      <c r="G57" s="259"/>
      <c r="H57" s="259">
        <v>51.67</v>
      </c>
      <c r="I57" s="259">
        <v>75.24</v>
      </c>
      <c r="J57" s="259">
        <v>66.7</v>
      </c>
      <c r="K57" s="259">
        <v>55.8</v>
      </c>
      <c r="L57" s="259"/>
      <c r="M57" s="259">
        <v>65.89</v>
      </c>
      <c r="N57" s="574">
        <v>85.31</v>
      </c>
      <c r="O57" s="574">
        <v>86.78</v>
      </c>
      <c r="P57" s="259">
        <v>68.75</v>
      </c>
      <c r="Q57" s="259"/>
      <c r="R57" s="259">
        <v>66.68</v>
      </c>
      <c r="S57" s="259">
        <v>56.8</v>
      </c>
      <c r="T57" s="259"/>
      <c r="U57" s="528">
        <f>SUM(E57:T57)</f>
        <v>807.25</v>
      </c>
      <c r="V57" s="529">
        <f>COUNTA(E57:T57)</f>
        <v>12</v>
      </c>
      <c r="W57" s="233"/>
      <c r="X57" s="530">
        <f t="shared" si="1"/>
        <v>-459.04999999999995</v>
      </c>
      <c r="Y57" s="527">
        <f>AVERAGE(E57:T57)</f>
        <v>67.27083333333333</v>
      </c>
    </row>
    <row r="58" spans="1:25" ht="12.75">
      <c r="A58" s="258">
        <v>54</v>
      </c>
      <c r="B58" s="625">
        <v>54</v>
      </c>
      <c r="C58" s="263" t="s">
        <v>26</v>
      </c>
      <c r="D58" s="263" t="s">
        <v>8</v>
      </c>
      <c r="E58" s="526">
        <v>74.56284153005464</v>
      </c>
      <c r="F58" s="526">
        <v>37.32</v>
      </c>
      <c r="G58" s="526">
        <v>49.2</v>
      </c>
      <c r="H58" s="526">
        <v>64.33</v>
      </c>
      <c r="I58" s="526">
        <v>70</v>
      </c>
      <c r="J58" s="526">
        <v>90.06</v>
      </c>
      <c r="K58" s="526">
        <v>77.55</v>
      </c>
      <c r="L58" s="526">
        <v>64.86</v>
      </c>
      <c r="M58" s="526">
        <v>83.85</v>
      </c>
      <c r="N58" s="572">
        <v>65.09</v>
      </c>
      <c r="O58" s="572"/>
      <c r="P58" s="526"/>
      <c r="Q58" s="526"/>
      <c r="R58" s="526">
        <v>68.16</v>
      </c>
      <c r="S58" s="526">
        <v>37.14</v>
      </c>
      <c r="T58" s="526"/>
      <c r="U58" s="528">
        <f>SUM(E58:T58)</f>
        <v>782.1228415300546</v>
      </c>
      <c r="V58" s="529">
        <f>COUNTA(E58:T58)</f>
        <v>12</v>
      </c>
      <c r="W58" s="233"/>
      <c r="X58" s="530">
        <f t="shared" si="1"/>
        <v>-484.1771584699453</v>
      </c>
      <c r="Y58" s="527">
        <f>AVERAGE(E58:T58)</f>
        <v>65.17690346083789</v>
      </c>
    </row>
    <row r="59" spans="1:25" ht="12.75">
      <c r="A59" s="523">
        <v>55</v>
      </c>
      <c r="B59" s="624">
        <v>55</v>
      </c>
      <c r="C59" s="263" t="s">
        <v>315</v>
      </c>
      <c r="D59" s="263" t="s">
        <v>34</v>
      </c>
      <c r="E59" s="259">
        <v>88.54925775978408</v>
      </c>
      <c r="F59" s="259">
        <v>58.29</v>
      </c>
      <c r="G59" s="259">
        <v>70.31</v>
      </c>
      <c r="H59" s="259">
        <v>80.44</v>
      </c>
      <c r="I59" s="259">
        <v>66.07</v>
      </c>
      <c r="J59" s="259">
        <v>96.08</v>
      </c>
      <c r="K59" s="259"/>
      <c r="L59" s="259">
        <v>83.22</v>
      </c>
      <c r="M59" s="259"/>
      <c r="N59" s="574">
        <v>72.71</v>
      </c>
      <c r="O59" s="574"/>
      <c r="P59" s="259"/>
      <c r="Q59" s="259"/>
      <c r="R59" s="259">
        <v>79.52</v>
      </c>
      <c r="S59" s="259"/>
      <c r="T59" s="259">
        <v>80.75</v>
      </c>
      <c r="U59" s="528">
        <f>SUM(E59:T59)</f>
        <v>775.9392577597841</v>
      </c>
      <c r="V59" s="529">
        <f>COUNTA(E59:T59)</f>
        <v>10</v>
      </c>
      <c r="W59" s="233">
        <v>1</v>
      </c>
      <c r="X59" s="530">
        <f t="shared" si="1"/>
        <v>-490.3607422402158</v>
      </c>
      <c r="Y59" s="527">
        <f>AVERAGE(E59:T59)</f>
        <v>77.59392577597842</v>
      </c>
    </row>
    <row r="60" spans="1:25" ht="12.75">
      <c r="A60" s="258">
        <v>56</v>
      </c>
      <c r="B60" s="625">
        <v>56</v>
      </c>
      <c r="C60" s="263" t="s">
        <v>41</v>
      </c>
      <c r="D60" s="263" t="s">
        <v>39</v>
      </c>
      <c r="E60" s="259"/>
      <c r="F60" s="259">
        <v>69.03</v>
      </c>
      <c r="G60" s="259">
        <v>54.02</v>
      </c>
      <c r="H60" s="259">
        <v>58.11</v>
      </c>
      <c r="I60" s="259">
        <v>54.28</v>
      </c>
      <c r="J60" s="259">
        <v>88.25</v>
      </c>
      <c r="K60" s="259">
        <v>79.77</v>
      </c>
      <c r="L60" s="259">
        <v>70.54</v>
      </c>
      <c r="M60" s="259">
        <v>77.33</v>
      </c>
      <c r="N60" s="574"/>
      <c r="O60" s="574"/>
      <c r="P60" s="259">
        <v>99.12</v>
      </c>
      <c r="Q60" s="259"/>
      <c r="R60" s="259"/>
      <c r="S60" s="259">
        <v>50.89</v>
      </c>
      <c r="T60" s="259">
        <v>40.87</v>
      </c>
      <c r="U60" s="528">
        <f>SUM(E60:T60)</f>
        <v>742.21</v>
      </c>
      <c r="V60" s="529">
        <f>COUNTA(E60:T60)</f>
        <v>11</v>
      </c>
      <c r="W60" s="233"/>
      <c r="X60" s="530">
        <f t="shared" si="1"/>
        <v>-524.0899999999999</v>
      </c>
      <c r="Y60" s="527">
        <f>AVERAGE(E60:T60)</f>
        <v>67.47363636363637</v>
      </c>
    </row>
    <row r="61" spans="1:25" ht="12.75">
      <c r="A61" s="523">
        <v>57</v>
      </c>
      <c r="B61" s="624">
        <v>57</v>
      </c>
      <c r="C61" s="263" t="s">
        <v>16</v>
      </c>
      <c r="D61" s="263" t="s">
        <v>29</v>
      </c>
      <c r="E61" s="259">
        <v>94.48468643655809</v>
      </c>
      <c r="F61" s="259">
        <v>26.06</v>
      </c>
      <c r="G61" s="259">
        <v>74.13</v>
      </c>
      <c r="H61" s="259"/>
      <c r="I61" s="259">
        <v>42.48</v>
      </c>
      <c r="J61" s="259">
        <v>116.63</v>
      </c>
      <c r="K61" s="259">
        <v>74.2</v>
      </c>
      <c r="L61" s="259">
        <v>61.03</v>
      </c>
      <c r="M61" s="259">
        <v>89.22</v>
      </c>
      <c r="N61" s="574"/>
      <c r="O61" s="574"/>
      <c r="P61" s="259"/>
      <c r="Q61" s="259">
        <v>115.64</v>
      </c>
      <c r="R61" s="259">
        <v>45.78</v>
      </c>
      <c r="S61" s="259"/>
      <c r="T61" s="259"/>
      <c r="U61" s="528">
        <f>SUM(E61:T61)</f>
        <v>739.6546864365581</v>
      </c>
      <c r="V61" s="529">
        <f>COUNTA(E61:T61)</f>
        <v>10</v>
      </c>
      <c r="W61" s="233"/>
      <c r="X61" s="530">
        <f t="shared" si="1"/>
        <v>-526.6453135634418</v>
      </c>
      <c r="Y61" s="527">
        <f>AVERAGE(E61:T61)</f>
        <v>73.96546864365581</v>
      </c>
    </row>
    <row r="62" spans="1:25" ht="12.75">
      <c r="A62" s="258">
        <v>58</v>
      </c>
      <c r="B62" s="625">
        <v>58</v>
      </c>
      <c r="C62" s="263" t="s">
        <v>90</v>
      </c>
      <c r="D62" s="263" t="s">
        <v>91</v>
      </c>
      <c r="E62" s="259">
        <v>74.86818015378981</v>
      </c>
      <c r="F62" s="259">
        <v>85.4</v>
      </c>
      <c r="G62" s="259"/>
      <c r="H62" s="259">
        <v>73.28</v>
      </c>
      <c r="I62" s="259">
        <v>81.79</v>
      </c>
      <c r="J62" s="259">
        <v>89.7</v>
      </c>
      <c r="K62" s="259">
        <v>87.49</v>
      </c>
      <c r="L62" s="259">
        <v>69.17</v>
      </c>
      <c r="M62" s="259">
        <v>75.69</v>
      </c>
      <c r="N62" s="574"/>
      <c r="O62" s="574"/>
      <c r="P62" s="259">
        <v>93.86</v>
      </c>
      <c r="Q62" s="259"/>
      <c r="R62" s="259"/>
      <c r="S62" s="259"/>
      <c r="T62" s="259"/>
      <c r="U62" s="528">
        <f>SUM(E62:T62)</f>
        <v>731.2481801537898</v>
      </c>
      <c r="V62" s="529">
        <f>COUNTA(E62:T62)</f>
        <v>9</v>
      </c>
      <c r="W62" s="233"/>
      <c r="X62" s="530">
        <f t="shared" si="1"/>
        <v>-535.0518198462102</v>
      </c>
      <c r="Y62" s="527">
        <f>AVERAGE(E62:T62)</f>
        <v>81.24979779486553</v>
      </c>
    </row>
    <row r="63" spans="1:25" ht="12.75">
      <c r="A63" s="523">
        <v>59</v>
      </c>
      <c r="B63" s="624">
        <v>59</v>
      </c>
      <c r="C63" s="264" t="s">
        <v>111</v>
      </c>
      <c r="D63" s="264" t="s">
        <v>112</v>
      </c>
      <c r="E63" s="259">
        <v>65.80795525170913</v>
      </c>
      <c r="F63" s="259">
        <v>69.8</v>
      </c>
      <c r="G63" s="259">
        <v>53.88</v>
      </c>
      <c r="H63" s="259">
        <v>76.66</v>
      </c>
      <c r="I63" s="259"/>
      <c r="J63" s="259">
        <v>81.4</v>
      </c>
      <c r="K63" s="259">
        <v>82.15</v>
      </c>
      <c r="L63" s="259">
        <v>79.47</v>
      </c>
      <c r="M63" s="259">
        <v>70.2</v>
      </c>
      <c r="N63" s="574"/>
      <c r="O63" s="574"/>
      <c r="P63" s="259">
        <v>87.78</v>
      </c>
      <c r="Q63" s="259"/>
      <c r="R63" s="259"/>
      <c r="S63" s="259"/>
      <c r="T63" s="259">
        <v>61.76</v>
      </c>
      <c r="U63" s="528">
        <f>SUM(E63:T63)</f>
        <v>728.9079552517092</v>
      </c>
      <c r="V63" s="529">
        <f>COUNTA(E63:T63)</f>
        <v>10</v>
      </c>
      <c r="W63" s="233"/>
      <c r="X63" s="530">
        <f t="shared" si="1"/>
        <v>-537.3920447482908</v>
      </c>
      <c r="Y63" s="527">
        <f>AVERAGE(E63:T63)</f>
        <v>72.89079552517092</v>
      </c>
    </row>
    <row r="64" spans="1:25" ht="12.75">
      <c r="A64" s="258">
        <v>60</v>
      </c>
      <c r="B64" s="625">
        <v>60</v>
      </c>
      <c r="C64" s="263" t="s">
        <v>24</v>
      </c>
      <c r="D64" s="263" t="s">
        <v>25</v>
      </c>
      <c r="E64" s="259">
        <v>88.91500904159132</v>
      </c>
      <c r="F64" s="259">
        <v>43.46</v>
      </c>
      <c r="G64" s="259">
        <v>81.28</v>
      </c>
      <c r="H64" s="259">
        <v>76.75</v>
      </c>
      <c r="I64" s="575"/>
      <c r="J64" s="259">
        <v>90.59</v>
      </c>
      <c r="K64" s="259">
        <v>74.48</v>
      </c>
      <c r="L64" s="259">
        <v>98.38</v>
      </c>
      <c r="M64" s="259">
        <v>83.91</v>
      </c>
      <c r="N64" s="574">
        <v>85.29</v>
      </c>
      <c r="O64" s="574"/>
      <c r="P64" s="259"/>
      <c r="Q64" s="259"/>
      <c r="R64" s="259"/>
      <c r="S64" s="259"/>
      <c r="T64" s="259"/>
      <c r="U64" s="528">
        <f>SUM(E64:T64)</f>
        <v>723.0550090415912</v>
      </c>
      <c r="V64" s="529">
        <f>COUNTA(E64:T64)</f>
        <v>9</v>
      </c>
      <c r="W64" s="233">
        <v>1</v>
      </c>
      <c r="X64" s="530">
        <f t="shared" si="1"/>
        <v>-543.2449909584087</v>
      </c>
      <c r="Y64" s="527">
        <f>AVERAGE(E64:T64)</f>
        <v>80.33944544906569</v>
      </c>
    </row>
    <row r="65" spans="1:25" ht="12.75">
      <c r="A65" s="523">
        <v>61</v>
      </c>
      <c r="B65" s="624">
        <v>61</v>
      </c>
      <c r="C65" s="263" t="s">
        <v>14</v>
      </c>
      <c r="D65" s="263" t="s">
        <v>8</v>
      </c>
      <c r="E65" s="259">
        <v>87.2173144876325</v>
      </c>
      <c r="F65" s="259">
        <v>53.69</v>
      </c>
      <c r="G65" s="259">
        <v>61.72</v>
      </c>
      <c r="H65" s="259"/>
      <c r="I65" s="259">
        <v>73.49</v>
      </c>
      <c r="J65" s="259"/>
      <c r="K65" s="259"/>
      <c r="L65" s="259"/>
      <c r="M65" s="259"/>
      <c r="N65" s="574">
        <v>97.23</v>
      </c>
      <c r="O65" s="574">
        <v>122.34</v>
      </c>
      <c r="P65" s="259">
        <v>108.69</v>
      </c>
      <c r="Q65" s="259">
        <v>110.4</v>
      </c>
      <c r="R65" s="259"/>
      <c r="S65" s="259"/>
      <c r="T65" s="259"/>
      <c r="U65" s="528">
        <f>SUM(E65:T65)</f>
        <v>714.7773144876325</v>
      </c>
      <c r="V65" s="529">
        <f>COUNTA(E65:T65)</f>
        <v>8</v>
      </c>
      <c r="W65" s="233">
        <v>1</v>
      </c>
      <c r="X65" s="530">
        <f t="shared" si="1"/>
        <v>-551.5226855123675</v>
      </c>
      <c r="Y65" s="527">
        <f>AVERAGE(E65:T65)</f>
        <v>89.34716431095406</v>
      </c>
    </row>
    <row r="66" spans="1:25" ht="12.75">
      <c r="A66" s="258">
        <v>62</v>
      </c>
      <c r="B66" s="625">
        <v>62</v>
      </c>
      <c r="C66" s="263" t="s">
        <v>325</v>
      </c>
      <c r="D66" s="263" t="s">
        <v>13</v>
      </c>
      <c r="E66" s="259">
        <v>75.08820286659315</v>
      </c>
      <c r="F66" s="259"/>
      <c r="G66" s="259">
        <v>59.14</v>
      </c>
      <c r="H66" s="259"/>
      <c r="I66" s="576">
        <v>51.22</v>
      </c>
      <c r="J66" s="259">
        <v>94.9</v>
      </c>
      <c r="K66" s="259">
        <v>86.08</v>
      </c>
      <c r="L66" s="259"/>
      <c r="M66" s="259">
        <v>79.95</v>
      </c>
      <c r="N66" s="574"/>
      <c r="O66" s="574"/>
      <c r="P66" s="259">
        <v>94.33</v>
      </c>
      <c r="Q66" s="259">
        <v>104.94</v>
      </c>
      <c r="R66" s="259">
        <v>61.51</v>
      </c>
      <c r="S66" s="259"/>
      <c r="T66" s="259">
        <v>4.16</v>
      </c>
      <c r="U66" s="528">
        <f>SUM(E66:T66)</f>
        <v>711.3182028665932</v>
      </c>
      <c r="V66" s="529">
        <f>COUNTA(E66:T66)</f>
        <v>10</v>
      </c>
      <c r="W66" s="233">
        <v>1</v>
      </c>
      <c r="X66" s="530">
        <f t="shared" si="1"/>
        <v>-554.9817971334068</v>
      </c>
      <c r="Y66" s="527">
        <f>AVERAGE(E66:T66)</f>
        <v>71.13182028665932</v>
      </c>
    </row>
    <row r="67" spans="1:25" ht="12.75">
      <c r="A67" s="523">
        <v>63</v>
      </c>
      <c r="B67" s="624">
        <v>63</v>
      </c>
      <c r="C67" s="264" t="s">
        <v>331</v>
      </c>
      <c r="D67" s="264" t="s">
        <v>178</v>
      </c>
      <c r="E67" s="526">
        <v>61.72763646756216</v>
      </c>
      <c r="F67" s="526">
        <v>41.15</v>
      </c>
      <c r="G67" s="526">
        <v>35.22</v>
      </c>
      <c r="H67" s="526">
        <v>45.13</v>
      </c>
      <c r="I67" s="526">
        <v>42.05</v>
      </c>
      <c r="J67" s="526">
        <v>69.25</v>
      </c>
      <c r="K67" s="526"/>
      <c r="L67" s="526">
        <v>50.83</v>
      </c>
      <c r="M67" s="526">
        <v>53.91</v>
      </c>
      <c r="N67" s="572"/>
      <c r="O67" s="572"/>
      <c r="P67" s="526">
        <v>70.88</v>
      </c>
      <c r="Q67" s="526">
        <v>117.44</v>
      </c>
      <c r="R67" s="526">
        <v>52.63</v>
      </c>
      <c r="S67" s="526">
        <v>37.98</v>
      </c>
      <c r="T67" s="526"/>
      <c r="U67" s="528">
        <f>SUM(E67:T67)</f>
        <v>678.1976364675621</v>
      </c>
      <c r="V67" s="529">
        <f>COUNTA(E67:T67)</f>
        <v>12</v>
      </c>
      <c r="W67" s="233"/>
      <c r="X67" s="530">
        <f t="shared" si="1"/>
        <v>-588.1023635324378</v>
      </c>
      <c r="Y67" s="527">
        <f>AVERAGE(E67:T67)</f>
        <v>56.51646970563018</v>
      </c>
    </row>
    <row r="68" spans="1:25" ht="12.75">
      <c r="A68" s="258">
        <v>64</v>
      </c>
      <c r="B68" s="625">
        <v>64</v>
      </c>
      <c r="C68" s="263" t="s">
        <v>32</v>
      </c>
      <c r="D68" s="263" t="s">
        <v>29</v>
      </c>
      <c r="E68" s="259"/>
      <c r="F68" s="259">
        <v>64.94</v>
      </c>
      <c r="G68" s="259">
        <v>73.39</v>
      </c>
      <c r="H68" s="259">
        <v>72.98</v>
      </c>
      <c r="I68" s="259"/>
      <c r="J68" s="259">
        <v>116.24</v>
      </c>
      <c r="K68" s="259">
        <v>91.62</v>
      </c>
      <c r="L68" s="259"/>
      <c r="M68" s="259"/>
      <c r="N68" s="574"/>
      <c r="O68" s="574"/>
      <c r="P68" s="259">
        <v>118.94</v>
      </c>
      <c r="Q68" s="259">
        <v>128.38</v>
      </c>
      <c r="R68" s="259"/>
      <c r="S68" s="259"/>
      <c r="T68" s="259"/>
      <c r="U68" s="528">
        <f>SUM(E68:T68)</f>
        <v>666.49</v>
      </c>
      <c r="V68" s="529">
        <f>COUNTA(E68:T68)</f>
        <v>7</v>
      </c>
      <c r="W68" s="233"/>
      <c r="X68" s="530">
        <f t="shared" si="1"/>
        <v>-599.81</v>
      </c>
      <c r="Y68" s="527">
        <f>AVERAGE(E68:T68)</f>
        <v>95.21285714285715</v>
      </c>
    </row>
    <row r="69" spans="1:25" ht="12.75">
      <c r="A69" s="523">
        <v>65</v>
      </c>
      <c r="B69" s="624">
        <v>65</v>
      </c>
      <c r="C69" s="263" t="s">
        <v>181</v>
      </c>
      <c r="D69" s="263" t="s">
        <v>72</v>
      </c>
      <c r="E69" s="259">
        <v>60.67039106145252</v>
      </c>
      <c r="F69" s="259">
        <v>59.57</v>
      </c>
      <c r="G69" s="259">
        <v>44.43</v>
      </c>
      <c r="H69" s="259">
        <v>82.34</v>
      </c>
      <c r="I69" s="259">
        <v>81.79</v>
      </c>
      <c r="J69" s="259">
        <v>90.85</v>
      </c>
      <c r="K69" s="259">
        <v>94.7</v>
      </c>
      <c r="L69" s="259">
        <v>68.71</v>
      </c>
      <c r="M69" s="259"/>
      <c r="N69" s="574"/>
      <c r="O69" s="574"/>
      <c r="P69" s="259"/>
      <c r="Q69" s="259"/>
      <c r="R69" s="259">
        <v>79.22</v>
      </c>
      <c r="S69" s="259"/>
      <c r="T69" s="259"/>
      <c r="U69" s="528">
        <f>SUM(E69:T69)</f>
        <v>662.2803910614526</v>
      </c>
      <c r="V69" s="529">
        <f>COUNTA(E69:T69)</f>
        <v>9</v>
      </c>
      <c r="W69" s="233"/>
      <c r="X69" s="530">
        <f t="shared" si="1"/>
        <v>-604.0196089385473</v>
      </c>
      <c r="Y69" s="527">
        <f>AVERAGE(E69:T69)</f>
        <v>73.58671011793918</v>
      </c>
    </row>
    <row r="70" spans="1:25" ht="12.75">
      <c r="A70" s="258">
        <v>66</v>
      </c>
      <c r="B70" s="625">
        <v>66</v>
      </c>
      <c r="C70" s="263" t="s">
        <v>80</v>
      </c>
      <c r="D70" s="263" t="s">
        <v>8</v>
      </c>
      <c r="E70" s="259"/>
      <c r="F70" s="259">
        <v>75.17</v>
      </c>
      <c r="G70" s="259">
        <v>55.11</v>
      </c>
      <c r="H70" s="259">
        <v>74.54</v>
      </c>
      <c r="I70" s="259">
        <v>53.84</v>
      </c>
      <c r="J70" s="259"/>
      <c r="K70" s="259">
        <v>87.14</v>
      </c>
      <c r="L70" s="259">
        <v>83.06</v>
      </c>
      <c r="M70" s="259">
        <v>72.71</v>
      </c>
      <c r="N70" s="574"/>
      <c r="O70" s="574"/>
      <c r="P70" s="259"/>
      <c r="Q70" s="259"/>
      <c r="R70" s="259">
        <v>99.3</v>
      </c>
      <c r="S70" s="259"/>
      <c r="T70" s="259">
        <v>51.63</v>
      </c>
      <c r="U70" s="528">
        <f>SUM(E70:T70)</f>
        <v>652.4999999999999</v>
      </c>
      <c r="V70" s="529">
        <f>COUNTA(E70:T70)</f>
        <v>9</v>
      </c>
      <c r="W70" s="233">
        <v>1</v>
      </c>
      <c r="X70" s="530">
        <f aca="true" t="shared" si="2" ref="X70:X133">U70-$U$5</f>
        <v>-613.8000000000001</v>
      </c>
      <c r="Y70" s="527">
        <f>AVERAGE(E70:T70)</f>
        <v>72.49999999999999</v>
      </c>
    </row>
    <row r="71" spans="1:25" ht="12.75">
      <c r="A71" s="523">
        <v>67</v>
      </c>
      <c r="B71" s="624">
        <v>67</v>
      </c>
      <c r="C71" s="264" t="s">
        <v>318</v>
      </c>
      <c r="D71" s="264" t="s">
        <v>153</v>
      </c>
      <c r="E71" s="259">
        <v>86.83655536028121</v>
      </c>
      <c r="F71" s="259">
        <v>49.85</v>
      </c>
      <c r="G71" s="259">
        <v>65.62</v>
      </c>
      <c r="H71" s="259">
        <v>63.21</v>
      </c>
      <c r="I71" s="259">
        <v>52.97</v>
      </c>
      <c r="J71" s="259">
        <v>93.68</v>
      </c>
      <c r="K71" s="259">
        <v>81.31</v>
      </c>
      <c r="L71" s="259">
        <v>85.54</v>
      </c>
      <c r="M71" s="259"/>
      <c r="N71" s="574"/>
      <c r="O71" s="574"/>
      <c r="P71" s="259"/>
      <c r="Q71" s="259"/>
      <c r="R71" s="259"/>
      <c r="S71" s="259"/>
      <c r="T71" s="259">
        <v>68.72</v>
      </c>
      <c r="U71" s="528">
        <f>SUM(E71:T71)</f>
        <v>647.7365553602812</v>
      </c>
      <c r="V71" s="529">
        <f>COUNTA(E71:T71)</f>
        <v>9</v>
      </c>
      <c r="W71" s="233"/>
      <c r="X71" s="530">
        <f t="shared" si="2"/>
        <v>-618.5634446397188</v>
      </c>
      <c r="Y71" s="527">
        <f>AVERAGE(E71:T71)</f>
        <v>71.97072837336458</v>
      </c>
    </row>
    <row r="72" spans="1:25" ht="12.75">
      <c r="A72" s="258">
        <v>68</v>
      </c>
      <c r="B72" s="625">
        <v>68</v>
      </c>
      <c r="C72" s="263" t="s">
        <v>17</v>
      </c>
      <c r="D72" s="263" t="s">
        <v>8</v>
      </c>
      <c r="E72" s="259">
        <v>75.9392471114424</v>
      </c>
      <c r="F72" s="259"/>
      <c r="G72" s="259">
        <v>56.25</v>
      </c>
      <c r="H72" s="259"/>
      <c r="I72" s="259"/>
      <c r="J72" s="259">
        <v>99.65</v>
      </c>
      <c r="K72" s="259"/>
      <c r="L72" s="259"/>
      <c r="M72" s="259">
        <v>81.82</v>
      </c>
      <c r="N72" s="574"/>
      <c r="O72" s="574">
        <v>106.97</v>
      </c>
      <c r="P72" s="259">
        <v>107.57</v>
      </c>
      <c r="Q72" s="259">
        <v>106.88</v>
      </c>
      <c r="R72" s="259"/>
      <c r="S72" s="259"/>
      <c r="T72" s="259"/>
      <c r="U72" s="528">
        <f>SUM(E72:T72)</f>
        <v>635.0792471114424</v>
      </c>
      <c r="V72" s="529">
        <f>COUNTA(E72:T72)</f>
        <v>7</v>
      </c>
      <c r="W72" s="233"/>
      <c r="X72" s="530">
        <f t="shared" si="2"/>
        <v>-631.2207528885575</v>
      </c>
      <c r="Y72" s="527">
        <f>AVERAGE(E72:T72)</f>
        <v>90.72560673020607</v>
      </c>
    </row>
    <row r="73" spans="1:25" ht="12.75">
      <c r="A73" s="523">
        <v>69</v>
      </c>
      <c r="B73" s="624">
        <v>69</v>
      </c>
      <c r="C73" s="263" t="s">
        <v>412</v>
      </c>
      <c r="D73" s="263" t="s">
        <v>72</v>
      </c>
      <c r="E73" s="259"/>
      <c r="F73" s="259"/>
      <c r="G73" s="259"/>
      <c r="H73" s="259">
        <v>80.99</v>
      </c>
      <c r="I73" s="259"/>
      <c r="J73" s="259">
        <v>83.12</v>
      </c>
      <c r="K73" s="259">
        <v>89.52</v>
      </c>
      <c r="L73" s="259">
        <v>75</v>
      </c>
      <c r="M73" s="259">
        <v>76.3</v>
      </c>
      <c r="N73" s="574"/>
      <c r="O73" s="574"/>
      <c r="P73" s="259"/>
      <c r="Q73" s="259"/>
      <c r="R73" s="259">
        <v>79.91</v>
      </c>
      <c r="S73" s="259">
        <v>70.23</v>
      </c>
      <c r="T73" s="259">
        <v>53.53</v>
      </c>
      <c r="U73" s="528">
        <f>SUM(E73:T73)</f>
        <v>608.6</v>
      </c>
      <c r="V73" s="529">
        <f>COUNTA(E73:T73)</f>
        <v>8</v>
      </c>
      <c r="W73" s="233"/>
      <c r="X73" s="530">
        <f t="shared" si="2"/>
        <v>-657.6999999999999</v>
      </c>
      <c r="Y73" s="527">
        <f>AVERAGE(E73:T73)</f>
        <v>76.075</v>
      </c>
    </row>
    <row r="74" spans="1:25" ht="12.75">
      <c r="A74" s="258">
        <v>70</v>
      </c>
      <c r="B74" s="625">
        <v>70</v>
      </c>
      <c r="C74" s="263" t="s">
        <v>80</v>
      </c>
      <c r="D74" s="263" t="s">
        <v>109</v>
      </c>
      <c r="E74" s="259">
        <v>73.3511777301927</v>
      </c>
      <c r="F74" s="259">
        <v>62.89</v>
      </c>
      <c r="G74" s="259">
        <v>51.23</v>
      </c>
      <c r="H74" s="259">
        <v>72</v>
      </c>
      <c r="I74" s="259">
        <v>68.25</v>
      </c>
      <c r="J74" s="259">
        <v>83.91</v>
      </c>
      <c r="K74" s="259">
        <v>76.48</v>
      </c>
      <c r="L74" s="259"/>
      <c r="M74" s="259"/>
      <c r="N74" s="574"/>
      <c r="O74" s="574"/>
      <c r="P74" s="259"/>
      <c r="Q74" s="259"/>
      <c r="R74" s="259">
        <v>87.55</v>
      </c>
      <c r="S74" s="259"/>
      <c r="T74" s="259">
        <v>22.52</v>
      </c>
      <c r="U74" s="528">
        <f>SUM(E74:T74)</f>
        <v>598.1811777301926</v>
      </c>
      <c r="V74" s="529">
        <f>COUNTA(E74:T74)</f>
        <v>9</v>
      </c>
      <c r="W74" s="233">
        <v>1</v>
      </c>
      <c r="X74" s="530">
        <f t="shared" si="2"/>
        <v>-668.1188222698073</v>
      </c>
      <c r="Y74" s="527">
        <f>AVERAGE(E74:T74)</f>
        <v>66.46457530335474</v>
      </c>
    </row>
    <row r="75" spans="1:25" ht="12.75">
      <c r="A75" s="523">
        <v>71</v>
      </c>
      <c r="B75" s="624">
        <v>71</v>
      </c>
      <c r="C75" s="263" t="s">
        <v>23</v>
      </c>
      <c r="D75" s="263" t="s">
        <v>8</v>
      </c>
      <c r="E75" s="259">
        <v>77.3807706982068</v>
      </c>
      <c r="F75" s="259">
        <v>63.66</v>
      </c>
      <c r="G75" s="259">
        <v>59.25</v>
      </c>
      <c r="H75" s="259">
        <v>65.5</v>
      </c>
      <c r="I75" s="259">
        <v>81.35</v>
      </c>
      <c r="J75" s="259"/>
      <c r="K75" s="259">
        <v>84.36</v>
      </c>
      <c r="L75" s="259"/>
      <c r="M75" s="259"/>
      <c r="N75" s="574"/>
      <c r="O75" s="574"/>
      <c r="P75" s="259">
        <v>94.68</v>
      </c>
      <c r="Q75" s="259"/>
      <c r="R75" s="259"/>
      <c r="S75" s="259"/>
      <c r="T75" s="259">
        <v>59.22784810126582</v>
      </c>
      <c r="U75" s="528">
        <f>SUM(E75:T75)</f>
        <v>585.4086187994726</v>
      </c>
      <c r="V75" s="529">
        <f>COUNTA(E75:T75)</f>
        <v>8</v>
      </c>
      <c r="W75" s="233"/>
      <c r="X75" s="530">
        <f t="shared" si="2"/>
        <v>-680.8913812005273</v>
      </c>
      <c r="Y75" s="527">
        <f>AVERAGE(E75:T75)</f>
        <v>73.17607734993408</v>
      </c>
    </row>
    <row r="76" spans="1:25" ht="12.75">
      <c r="A76" s="258">
        <v>72</v>
      </c>
      <c r="B76" s="625">
        <v>72</v>
      </c>
      <c r="C76" s="263" t="s">
        <v>77</v>
      </c>
      <c r="D76" s="263" t="s">
        <v>29</v>
      </c>
      <c r="E76" s="259"/>
      <c r="F76" s="259">
        <v>65.45</v>
      </c>
      <c r="G76" s="259">
        <v>43.51</v>
      </c>
      <c r="H76" s="259">
        <v>68.54</v>
      </c>
      <c r="I76" s="259">
        <v>80.91</v>
      </c>
      <c r="J76" s="259">
        <v>94.12</v>
      </c>
      <c r="K76" s="259">
        <v>82.61</v>
      </c>
      <c r="L76" s="259"/>
      <c r="M76" s="259"/>
      <c r="N76" s="574"/>
      <c r="O76" s="574"/>
      <c r="P76" s="259"/>
      <c r="Q76" s="259"/>
      <c r="R76" s="259">
        <v>74.05</v>
      </c>
      <c r="S76" s="259"/>
      <c r="T76" s="259">
        <v>64.29</v>
      </c>
      <c r="U76" s="528">
        <f>SUM(E76:T76)</f>
        <v>573.48</v>
      </c>
      <c r="V76" s="529">
        <f>COUNTA(E76:T76)</f>
        <v>8</v>
      </c>
      <c r="W76" s="233"/>
      <c r="X76" s="530">
        <f t="shared" si="2"/>
        <v>-692.8199999999999</v>
      </c>
      <c r="Y76" s="527">
        <f>AVERAGE(E76:T76)</f>
        <v>71.685</v>
      </c>
    </row>
    <row r="77" spans="1:25" ht="12.75">
      <c r="A77" s="523">
        <v>73</v>
      </c>
      <c r="B77" s="624">
        <v>73</v>
      </c>
      <c r="C77" s="263" t="s">
        <v>181</v>
      </c>
      <c r="D77" s="263" t="s">
        <v>31</v>
      </c>
      <c r="E77" s="259">
        <v>58.90440386680988</v>
      </c>
      <c r="F77" s="259">
        <v>55.99</v>
      </c>
      <c r="G77" s="259">
        <v>41.01</v>
      </c>
      <c r="H77" s="259">
        <v>83.52</v>
      </c>
      <c r="I77" s="259">
        <v>75.24</v>
      </c>
      <c r="J77" s="259">
        <v>91.47</v>
      </c>
      <c r="K77" s="259">
        <v>87.16</v>
      </c>
      <c r="L77" s="259">
        <v>72.3</v>
      </c>
      <c r="M77" s="259"/>
      <c r="N77" s="574"/>
      <c r="O77" s="574"/>
      <c r="P77" s="259"/>
      <c r="Q77" s="259"/>
      <c r="R77" s="259"/>
      <c r="S77" s="259"/>
      <c r="T77" s="259"/>
      <c r="U77" s="528">
        <f>SUM(E77:T77)</f>
        <v>565.5944038668098</v>
      </c>
      <c r="V77" s="529">
        <f>COUNTA(E77:T77)</f>
        <v>8</v>
      </c>
      <c r="W77" s="233"/>
      <c r="X77" s="530">
        <f t="shared" si="2"/>
        <v>-700.7055961331902</v>
      </c>
      <c r="Y77" s="527">
        <f>AVERAGE(E77:T77)</f>
        <v>70.69930048335122</v>
      </c>
    </row>
    <row r="78" spans="1:25" ht="12.75">
      <c r="A78" s="258">
        <v>74</v>
      </c>
      <c r="B78" s="625">
        <v>74</v>
      </c>
      <c r="C78" s="263" t="s">
        <v>110</v>
      </c>
      <c r="D78" s="263" t="s">
        <v>79</v>
      </c>
      <c r="E78" s="259">
        <v>68.85375494071145</v>
      </c>
      <c r="F78" s="259">
        <v>76.7</v>
      </c>
      <c r="G78" s="259"/>
      <c r="H78" s="259">
        <v>73.91</v>
      </c>
      <c r="I78" s="259">
        <v>75.67</v>
      </c>
      <c r="J78" s="259">
        <v>98.71</v>
      </c>
      <c r="K78" s="259">
        <v>99.74</v>
      </c>
      <c r="L78" s="259">
        <v>71.27</v>
      </c>
      <c r="M78" s="259"/>
      <c r="N78" s="574"/>
      <c r="O78" s="574"/>
      <c r="P78" s="259"/>
      <c r="Q78" s="259"/>
      <c r="R78" s="259"/>
      <c r="S78" s="259"/>
      <c r="T78" s="259"/>
      <c r="U78" s="528">
        <f>SUM(E78:T78)</f>
        <v>564.8537549407115</v>
      </c>
      <c r="V78" s="529">
        <f>COUNTA(E78:T78)</f>
        <v>7</v>
      </c>
      <c r="W78" s="233">
        <v>1</v>
      </c>
      <c r="X78" s="530">
        <f t="shared" si="2"/>
        <v>-701.4462450592885</v>
      </c>
      <c r="Y78" s="527">
        <f>AVERAGE(E78:T78)</f>
        <v>80.69339356295879</v>
      </c>
    </row>
    <row r="79" spans="1:25" ht="12.75">
      <c r="A79" s="523">
        <v>75</v>
      </c>
      <c r="B79" s="624">
        <v>75</v>
      </c>
      <c r="C79" s="263" t="s">
        <v>177</v>
      </c>
      <c r="D79" s="263" t="s">
        <v>13</v>
      </c>
      <c r="E79" s="259">
        <v>88.48314606741573</v>
      </c>
      <c r="F79" s="259"/>
      <c r="G79" s="259"/>
      <c r="H79" s="259">
        <v>64.25</v>
      </c>
      <c r="I79" s="259"/>
      <c r="J79" s="259"/>
      <c r="K79" s="259">
        <v>74.61</v>
      </c>
      <c r="L79" s="259">
        <v>77.54</v>
      </c>
      <c r="M79" s="259">
        <v>87.22</v>
      </c>
      <c r="N79" s="574"/>
      <c r="O79" s="574"/>
      <c r="P79" s="259">
        <v>111.41</v>
      </c>
      <c r="Q79" s="259"/>
      <c r="R79" s="259">
        <v>61.1</v>
      </c>
      <c r="S79" s="259"/>
      <c r="T79" s="259"/>
      <c r="U79" s="528">
        <f>SUM(E79:T79)</f>
        <v>564.6131460674158</v>
      </c>
      <c r="V79" s="529">
        <f>COUNTA(E79:T79)</f>
        <v>7</v>
      </c>
      <c r="W79" s="233"/>
      <c r="X79" s="530">
        <f t="shared" si="2"/>
        <v>-701.6868539325842</v>
      </c>
      <c r="Y79" s="527">
        <f>AVERAGE(E79:T79)</f>
        <v>80.65902086677367</v>
      </c>
    </row>
    <row r="80" spans="1:25" ht="12.75">
      <c r="A80" s="258">
        <v>76</v>
      </c>
      <c r="B80" s="625">
        <v>76</v>
      </c>
      <c r="C80" s="264" t="s">
        <v>97</v>
      </c>
      <c r="D80" s="264" t="s">
        <v>98</v>
      </c>
      <c r="E80" s="259"/>
      <c r="F80" s="259">
        <v>45.5</v>
      </c>
      <c r="G80" s="259">
        <v>44.05</v>
      </c>
      <c r="H80" s="259">
        <v>43.38</v>
      </c>
      <c r="I80" s="259">
        <v>64.32</v>
      </c>
      <c r="J80" s="259">
        <v>77.82</v>
      </c>
      <c r="K80" s="259">
        <v>61.41</v>
      </c>
      <c r="L80" s="259"/>
      <c r="M80" s="259"/>
      <c r="N80" s="574">
        <v>65.98</v>
      </c>
      <c r="O80" s="574"/>
      <c r="P80" s="259"/>
      <c r="Q80" s="259"/>
      <c r="R80" s="259">
        <v>55.32</v>
      </c>
      <c r="S80" s="259">
        <v>50.44</v>
      </c>
      <c r="T80" s="259">
        <v>47.2</v>
      </c>
      <c r="U80" s="528">
        <f>SUM(E80:T80)</f>
        <v>555.4200000000001</v>
      </c>
      <c r="V80" s="529">
        <f>COUNTA(E80:T80)</f>
        <v>10</v>
      </c>
      <c r="W80" s="233"/>
      <c r="X80" s="530">
        <f t="shared" si="2"/>
        <v>-710.8799999999999</v>
      </c>
      <c r="Y80" s="527">
        <f>AVERAGE(E80:T80)</f>
        <v>55.54200000000001</v>
      </c>
    </row>
    <row r="81" spans="1:25" ht="12.75">
      <c r="A81" s="523">
        <v>77</v>
      </c>
      <c r="B81" s="624">
        <v>77</v>
      </c>
      <c r="C81" s="263" t="s">
        <v>542</v>
      </c>
      <c r="D81" s="263" t="s">
        <v>33</v>
      </c>
      <c r="E81" s="259"/>
      <c r="F81" s="259"/>
      <c r="G81" s="259"/>
      <c r="H81" s="259"/>
      <c r="I81" s="259"/>
      <c r="J81" s="259"/>
      <c r="K81" s="259"/>
      <c r="L81" s="259"/>
      <c r="M81" s="259">
        <v>87.28</v>
      </c>
      <c r="N81" s="574">
        <v>110.45</v>
      </c>
      <c r="O81" s="574">
        <v>127.52</v>
      </c>
      <c r="P81" s="259">
        <v>111.81</v>
      </c>
      <c r="Q81" s="259"/>
      <c r="R81" s="259"/>
      <c r="S81" s="259">
        <v>96.7</v>
      </c>
      <c r="T81" s="259"/>
      <c r="U81" s="528">
        <f>SUM(E81:T81)</f>
        <v>533.76</v>
      </c>
      <c r="V81" s="529">
        <f>COUNTA(E81:T81)</f>
        <v>5</v>
      </c>
      <c r="W81" s="233"/>
      <c r="X81" s="530">
        <f t="shared" si="2"/>
        <v>-732.54</v>
      </c>
      <c r="Y81" s="527">
        <f>AVERAGE(E81:T81)</f>
        <v>106.752</v>
      </c>
    </row>
    <row r="82" spans="1:25" ht="12.75">
      <c r="A82" s="258">
        <v>78</v>
      </c>
      <c r="B82" s="625">
        <v>78</v>
      </c>
      <c r="C82" s="263" t="s">
        <v>80</v>
      </c>
      <c r="D82" s="263" t="s">
        <v>92</v>
      </c>
      <c r="E82" s="259"/>
      <c r="F82" s="259">
        <v>57.27</v>
      </c>
      <c r="G82" s="259"/>
      <c r="H82" s="259">
        <v>86.2</v>
      </c>
      <c r="I82" s="259">
        <v>84.41</v>
      </c>
      <c r="J82" s="259"/>
      <c r="K82" s="259">
        <v>77.87</v>
      </c>
      <c r="L82" s="259">
        <v>80.12</v>
      </c>
      <c r="M82" s="259"/>
      <c r="N82" s="574"/>
      <c r="O82" s="574"/>
      <c r="P82" s="259"/>
      <c r="Q82" s="259"/>
      <c r="R82" s="259">
        <v>94.7</v>
      </c>
      <c r="S82" s="259"/>
      <c r="T82" s="259">
        <v>40.24</v>
      </c>
      <c r="U82" s="528">
        <f>SUM(E82:T82)</f>
        <v>520.81</v>
      </c>
      <c r="V82" s="529">
        <f>COUNTA(E82:T82)</f>
        <v>7</v>
      </c>
      <c r="W82" s="233">
        <v>2</v>
      </c>
      <c r="X82" s="530">
        <f t="shared" si="2"/>
        <v>-745.49</v>
      </c>
      <c r="Y82" s="527">
        <f>AVERAGE(E82:T82)</f>
        <v>74.40142857142857</v>
      </c>
    </row>
    <row r="83" spans="1:25" ht="12.75">
      <c r="A83" s="523">
        <v>79</v>
      </c>
      <c r="B83" s="624">
        <v>79</v>
      </c>
      <c r="C83" s="263" t="s">
        <v>115</v>
      </c>
      <c r="D83" s="263" t="s">
        <v>13</v>
      </c>
      <c r="E83" s="261">
        <v>75.66790352504638</v>
      </c>
      <c r="F83" s="259"/>
      <c r="G83" s="259"/>
      <c r="H83" s="259">
        <v>63.8</v>
      </c>
      <c r="I83" s="259">
        <v>65.19</v>
      </c>
      <c r="J83" s="259"/>
      <c r="K83" s="259">
        <v>84.43</v>
      </c>
      <c r="L83" s="259">
        <v>61.09</v>
      </c>
      <c r="M83" s="259">
        <v>66.66</v>
      </c>
      <c r="N83" s="574"/>
      <c r="O83" s="574"/>
      <c r="P83" s="259"/>
      <c r="Q83" s="259">
        <v>87.8</v>
      </c>
      <c r="R83" s="259"/>
      <c r="S83" s="259"/>
      <c r="T83" s="259"/>
      <c r="U83" s="528">
        <f>SUM(E83:T83)</f>
        <v>504.6379035250464</v>
      </c>
      <c r="V83" s="529">
        <f>COUNTA(E83:T83)</f>
        <v>7</v>
      </c>
      <c r="W83" s="233">
        <v>1</v>
      </c>
      <c r="X83" s="530">
        <f t="shared" si="2"/>
        <v>-761.6620964749536</v>
      </c>
      <c r="Y83" s="527">
        <f>AVERAGE(E83:T83)</f>
        <v>72.09112907500663</v>
      </c>
    </row>
    <row r="84" spans="1:25" ht="12.75">
      <c r="A84" s="258">
        <v>80</v>
      </c>
      <c r="B84" s="625">
        <v>80</v>
      </c>
      <c r="C84" s="263" t="s">
        <v>46</v>
      </c>
      <c r="D84" s="263" t="s">
        <v>29</v>
      </c>
      <c r="E84" s="259">
        <v>87.28116710875331</v>
      </c>
      <c r="F84" s="259">
        <v>73.89</v>
      </c>
      <c r="G84" s="259"/>
      <c r="H84" s="259"/>
      <c r="I84" s="259">
        <v>74.36</v>
      </c>
      <c r="J84" s="259"/>
      <c r="K84" s="259"/>
      <c r="L84" s="259"/>
      <c r="M84" s="259"/>
      <c r="N84" s="574">
        <v>103.14</v>
      </c>
      <c r="O84" s="574"/>
      <c r="P84" s="259"/>
      <c r="Q84" s="259"/>
      <c r="R84" s="259">
        <v>89.43</v>
      </c>
      <c r="S84" s="259"/>
      <c r="T84" s="259">
        <v>64.92</v>
      </c>
      <c r="U84" s="528">
        <f>SUM(E84:T84)</f>
        <v>493.02116710875333</v>
      </c>
      <c r="V84" s="529">
        <f>COUNTA(E84:T84)</f>
        <v>6</v>
      </c>
      <c r="W84" s="233">
        <v>1</v>
      </c>
      <c r="X84" s="530">
        <f t="shared" si="2"/>
        <v>-773.2788328912466</v>
      </c>
      <c r="Y84" s="527">
        <f>AVERAGE(E84:T84)</f>
        <v>82.17019451812556</v>
      </c>
    </row>
    <row r="85" spans="1:25" ht="12.75">
      <c r="A85" s="523">
        <v>81</v>
      </c>
      <c r="B85" s="624">
        <v>81</v>
      </c>
      <c r="C85" s="263" t="s">
        <v>131</v>
      </c>
      <c r="D85" s="263" t="s">
        <v>29</v>
      </c>
      <c r="E85" s="259"/>
      <c r="F85" s="259">
        <v>79.77</v>
      </c>
      <c r="G85" s="259"/>
      <c r="H85" s="259"/>
      <c r="I85" s="259"/>
      <c r="J85" s="259"/>
      <c r="K85" s="259"/>
      <c r="L85" s="259"/>
      <c r="M85" s="259"/>
      <c r="N85" s="574">
        <v>80.98</v>
      </c>
      <c r="O85" s="574">
        <v>114.83</v>
      </c>
      <c r="P85" s="259">
        <v>103.23</v>
      </c>
      <c r="Q85" s="259">
        <v>110.27</v>
      </c>
      <c r="R85" s="259"/>
      <c r="S85" s="259"/>
      <c r="T85" s="259"/>
      <c r="U85" s="528">
        <f>SUM(E85:T85)</f>
        <v>489.08</v>
      </c>
      <c r="V85" s="529">
        <f>COUNTA(E85:T85)</f>
        <v>5</v>
      </c>
      <c r="W85" s="233"/>
      <c r="X85" s="530">
        <f t="shared" si="2"/>
        <v>-777.22</v>
      </c>
      <c r="Y85" s="527">
        <f>AVERAGE(E85:T85)</f>
        <v>97.816</v>
      </c>
    </row>
    <row r="86" spans="1:25" ht="12.75">
      <c r="A86" s="258">
        <v>82</v>
      </c>
      <c r="B86" s="625">
        <v>82</v>
      </c>
      <c r="C86" s="263" t="s">
        <v>130</v>
      </c>
      <c r="D86" s="263" t="s">
        <v>15</v>
      </c>
      <c r="E86" s="259"/>
      <c r="F86" s="259">
        <v>67.5</v>
      </c>
      <c r="G86" s="259"/>
      <c r="H86" s="259">
        <v>79.57</v>
      </c>
      <c r="I86" s="259">
        <v>76.98</v>
      </c>
      <c r="J86" s="259"/>
      <c r="K86" s="259">
        <v>86.53</v>
      </c>
      <c r="L86" s="259">
        <v>92.28</v>
      </c>
      <c r="M86" s="259"/>
      <c r="N86" s="574"/>
      <c r="O86" s="574"/>
      <c r="P86" s="259"/>
      <c r="Q86" s="259"/>
      <c r="R86" s="259"/>
      <c r="S86" s="259">
        <v>83.23</v>
      </c>
      <c r="T86" s="259"/>
      <c r="U86" s="528">
        <f>SUM(E86:T86)</f>
        <v>486.09000000000003</v>
      </c>
      <c r="V86" s="529">
        <f>COUNTA(E86:T86)</f>
        <v>6</v>
      </c>
      <c r="W86" s="233">
        <v>1</v>
      </c>
      <c r="X86" s="530">
        <f t="shared" si="2"/>
        <v>-780.2099999999999</v>
      </c>
      <c r="Y86" s="527">
        <f>AVERAGE(E86:T86)</f>
        <v>81.015</v>
      </c>
    </row>
    <row r="87" spans="1:25" ht="12.75">
      <c r="A87" s="523">
        <v>83</v>
      </c>
      <c r="B87" s="624">
        <v>83</v>
      </c>
      <c r="C87" s="263" t="s">
        <v>398</v>
      </c>
      <c r="D87" s="263" t="s">
        <v>399</v>
      </c>
      <c r="E87" s="259"/>
      <c r="F87" s="259"/>
      <c r="G87" s="259">
        <v>47.58</v>
      </c>
      <c r="H87" s="259"/>
      <c r="I87" s="259">
        <v>48.6</v>
      </c>
      <c r="J87" s="259">
        <v>90.03</v>
      </c>
      <c r="K87" s="259">
        <v>66.49</v>
      </c>
      <c r="L87" s="259"/>
      <c r="M87" s="259"/>
      <c r="N87" s="574">
        <v>86.35</v>
      </c>
      <c r="O87" s="574"/>
      <c r="P87" s="259"/>
      <c r="Q87" s="259"/>
      <c r="R87" s="259"/>
      <c r="S87" s="259">
        <v>59</v>
      </c>
      <c r="T87" s="259">
        <v>80.11</v>
      </c>
      <c r="U87" s="528">
        <f>SUM(E87:T87)</f>
        <v>478.15999999999997</v>
      </c>
      <c r="V87" s="529">
        <f>COUNTA(E87:T87)</f>
        <v>7</v>
      </c>
      <c r="W87" s="233"/>
      <c r="X87" s="530">
        <f t="shared" si="2"/>
        <v>-788.14</v>
      </c>
      <c r="Y87" s="527">
        <f>AVERAGE(E87:T87)</f>
        <v>68.30857142857143</v>
      </c>
    </row>
    <row r="88" spans="1:25" ht="12.75">
      <c r="A88" s="258">
        <v>84</v>
      </c>
      <c r="B88" s="625">
        <v>84</v>
      </c>
      <c r="C88" s="263" t="s">
        <v>328</v>
      </c>
      <c r="D88" s="263" t="s">
        <v>92</v>
      </c>
      <c r="E88" s="259">
        <v>71.43769416637902</v>
      </c>
      <c r="F88" s="259">
        <v>56.5</v>
      </c>
      <c r="G88" s="259">
        <v>52.16</v>
      </c>
      <c r="H88" s="259">
        <v>55.89</v>
      </c>
      <c r="I88" s="259">
        <v>80.48</v>
      </c>
      <c r="J88" s="259">
        <v>82.75</v>
      </c>
      <c r="K88" s="259"/>
      <c r="L88" s="259"/>
      <c r="M88" s="259"/>
      <c r="N88" s="574"/>
      <c r="O88" s="574"/>
      <c r="P88" s="259"/>
      <c r="Q88" s="259"/>
      <c r="R88" s="259">
        <v>74.99</v>
      </c>
      <c r="S88" s="259"/>
      <c r="T88" s="259"/>
      <c r="U88" s="528">
        <f>SUM(E88:T88)</f>
        <v>474.20769416637904</v>
      </c>
      <c r="V88" s="529">
        <f>COUNTA(E88:T88)</f>
        <v>7</v>
      </c>
      <c r="W88" s="233"/>
      <c r="X88" s="530">
        <f t="shared" si="2"/>
        <v>-792.0923058336209</v>
      </c>
      <c r="Y88" s="527">
        <f>AVERAGE(E88:T88)</f>
        <v>67.74395630948273</v>
      </c>
    </row>
    <row r="89" spans="1:25" ht="12.75">
      <c r="A89" s="523">
        <v>85</v>
      </c>
      <c r="B89" s="624">
        <v>85</v>
      </c>
      <c r="C89" s="263" t="s">
        <v>187</v>
      </c>
      <c r="D89" s="263" t="s">
        <v>66</v>
      </c>
      <c r="E89" s="259">
        <v>70.08760107816711</v>
      </c>
      <c r="F89" s="259">
        <v>65.96</v>
      </c>
      <c r="G89" s="259">
        <v>45.47</v>
      </c>
      <c r="H89" s="259">
        <v>77.72</v>
      </c>
      <c r="I89" s="259"/>
      <c r="J89" s="259"/>
      <c r="K89" s="259">
        <v>84.91</v>
      </c>
      <c r="L89" s="259"/>
      <c r="M89" s="259"/>
      <c r="N89" s="574"/>
      <c r="O89" s="574"/>
      <c r="P89" s="259">
        <v>80.23</v>
      </c>
      <c r="Q89" s="259"/>
      <c r="R89" s="259"/>
      <c r="S89" s="259"/>
      <c r="T89" s="259">
        <v>47.2</v>
      </c>
      <c r="U89" s="528">
        <f>SUM(E89:T89)</f>
        <v>471.5776010781671</v>
      </c>
      <c r="V89" s="529">
        <f>COUNTA(E89:T89)</f>
        <v>7</v>
      </c>
      <c r="W89" s="233"/>
      <c r="X89" s="530">
        <f t="shared" si="2"/>
        <v>-794.7223989218328</v>
      </c>
      <c r="Y89" s="527">
        <f>AVERAGE(E89:T89)</f>
        <v>67.36822872545244</v>
      </c>
    </row>
    <row r="90" spans="1:25" ht="12.75">
      <c r="A90" s="258">
        <v>86</v>
      </c>
      <c r="B90" s="625">
        <v>86</v>
      </c>
      <c r="C90" s="263" t="s">
        <v>138</v>
      </c>
      <c r="D90" s="263" t="s">
        <v>83</v>
      </c>
      <c r="E90" s="259">
        <v>87.69897732325477</v>
      </c>
      <c r="F90" s="259">
        <v>33.99</v>
      </c>
      <c r="G90" s="259">
        <v>71.43</v>
      </c>
      <c r="H90" s="259"/>
      <c r="I90" s="259">
        <v>39.43</v>
      </c>
      <c r="J90" s="259">
        <v>90.04</v>
      </c>
      <c r="K90" s="259"/>
      <c r="L90" s="259">
        <v>77.94</v>
      </c>
      <c r="M90" s="259"/>
      <c r="N90" s="574"/>
      <c r="O90" s="574"/>
      <c r="P90" s="259"/>
      <c r="Q90" s="259"/>
      <c r="R90" s="259"/>
      <c r="S90" s="259">
        <v>46.96</v>
      </c>
      <c r="T90" s="259">
        <v>23.78</v>
      </c>
      <c r="U90" s="528">
        <f>SUM(E90:T90)</f>
        <v>471.2689773232547</v>
      </c>
      <c r="V90" s="529">
        <f>COUNTA(E90:T90)</f>
        <v>8</v>
      </c>
      <c r="W90" s="233"/>
      <c r="X90" s="530">
        <f t="shared" si="2"/>
        <v>-795.0310226767452</v>
      </c>
      <c r="Y90" s="527">
        <f>AVERAGE(E90:T90)</f>
        <v>58.90862216540684</v>
      </c>
    </row>
    <row r="91" spans="1:25" ht="12.75">
      <c r="A91" s="523">
        <v>87</v>
      </c>
      <c r="B91" s="624">
        <v>87</v>
      </c>
      <c r="C91" s="263" t="s">
        <v>389</v>
      </c>
      <c r="D91" s="263" t="s">
        <v>76</v>
      </c>
      <c r="E91" s="259">
        <v>62.49</v>
      </c>
      <c r="F91" s="259">
        <v>63.92</v>
      </c>
      <c r="G91" s="259">
        <v>37.28</v>
      </c>
      <c r="H91" s="259">
        <v>65.54</v>
      </c>
      <c r="I91" s="259">
        <v>74.36</v>
      </c>
      <c r="J91" s="259">
        <v>68.69</v>
      </c>
      <c r="K91" s="259"/>
      <c r="L91" s="259"/>
      <c r="M91" s="259"/>
      <c r="N91" s="574"/>
      <c r="O91" s="574"/>
      <c r="P91" s="259"/>
      <c r="Q91" s="259"/>
      <c r="R91" s="259">
        <v>96.4</v>
      </c>
      <c r="S91" s="259"/>
      <c r="T91" s="259"/>
      <c r="U91" s="528">
        <f>SUM(E91:T91)</f>
        <v>468.68000000000006</v>
      </c>
      <c r="V91" s="529">
        <f>COUNTA(E91:T91)</f>
        <v>7</v>
      </c>
      <c r="W91" s="233"/>
      <c r="X91" s="530">
        <f t="shared" si="2"/>
        <v>-797.6199999999999</v>
      </c>
      <c r="Y91" s="527">
        <f>AVERAGE(E91:T91)</f>
        <v>66.95428571428572</v>
      </c>
    </row>
    <row r="92" spans="1:25" ht="12.75">
      <c r="A92" s="258">
        <v>88</v>
      </c>
      <c r="B92" s="625">
        <v>88</v>
      </c>
      <c r="C92" s="263" t="s">
        <v>55</v>
      </c>
      <c r="D92" s="263" t="s">
        <v>8</v>
      </c>
      <c r="E92" s="259"/>
      <c r="F92" s="259"/>
      <c r="G92" s="259">
        <v>70.84</v>
      </c>
      <c r="H92" s="259"/>
      <c r="I92" s="259"/>
      <c r="J92" s="259">
        <v>104.56</v>
      </c>
      <c r="K92" s="259"/>
      <c r="L92" s="259"/>
      <c r="M92" s="259"/>
      <c r="N92" s="574"/>
      <c r="O92" s="574"/>
      <c r="P92" s="259">
        <v>99.26</v>
      </c>
      <c r="Q92" s="259">
        <v>110.98</v>
      </c>
      <c r="R92" s="259"/>
      <c r="S92" s="259">
        <v>52.13</v>
      </c>
      <c r="T92" s="259"/>
      <c r="U92" s="528">
        <f>SUM(E92:T92)</f>
        <v>437.77000000000004</v>
      </c>
      <c r="V92" s="529">
        <f>COUNTA(E92:T92)</f>
        <v>5</v>
      </c>
      <c r="W92" s="233"/>
      <c r="X92" s="530">
        <f t="shared" si="2"/>
        <v>-828.53</v>
      </c>
      <c r="Y92" s="527">
        <f>AVERAGE(E92:T92)</f>
        <v>87.554</v>
      </c>
    </row>
    <row r="93" spans="1:25" ht="12.75">
      <c r="A93" s="523">
        <v>89</v>
      </c>
      <c r="B93" s="624">
        <v>89</v>
      </c>
      <c r="C93" s="263" t="s">
        <v>115</v>
      </c>
      <c r="D93" s="263" t="s">
        <v>34</v>
      </c>
      <c r="E93" s="259">
        <v>80.45236188951161</v>
      </c>
      <c r="F93" s="259"/>
      <c r="G93" s="259"/>
      <c r="H93" s="259"/>
      <c r="I93" s="259"/>
      <c r="J93" s="259"/>
      <c r="K93" s="259"/>
      <c r="L93" s="259">
        <v>62.32</v>
      </c>
      <c r="M93" s="259">
        <v>86.38</v>
      </c>
      <c r="N93" s="574"/>
      <c r="O93" s="574"/>
      <c r="P93" s="259">
        <v>101.92</v>
      </c>
      <c r="Q93" s="259">
        <v>102.2</v>
      </c>
      <c r="R93" s="259"/>
      <c r="S93" s="259"/>
      <c r="T93" s="259"/>
      <c r="U93" s="528">
        <f>SUM(E93:T93)</f>
        <v>433.2723618895116</v>
      </c>
      <c r="V93" s="529">
        <f>COUNTA(E93:T93)</f>
        <v>5</v>
      </c>
      <c r="W93" s="233">
        <v>1</v>
      </c>
      <c r="X93" s="530">
        <f t="shared" si="2"/>
        <v>-833.0276381104884</v>
      </c>
      <c r="Y93" s="527">
        <f>AVERAGE(E93:T93)</f>
        <v>86.65447237790232</v>
      </c>
    </row>
    <row r="94" spans="1:25" ht="12.75">
      <c r="A94" s="258">
        <v>90</v>
      </c>
      <c r="B94" s="625">
        <v>90</v>
      </c>
      <c r="C94" s="263" t="s">
        <v>88</v>
      </c>
      <c r="D94" s="263" t="s">
        <v>89</v>
      </c>
      <c r="E94" s="259"/>
      <c r="F94" s="259"/>
      <c r="G94" s="259"/>
      <c r="H94" s="259"/>
      <c r="I94" s="259"/>
      <c r="J94" s="259">
        <v>103.11</v>
      </c>
      <c r="K94" s="259"/>
      <c r="L94" s="259"/>
      <c r="M94" s="259">
        <v>100.15</v>
      </c>
      <c r="N94" s="574"/>
      <c r="O94" s="574"/>
      <c r="P94" s="259">
        <v>115.1</v>
      </c>
      <c r="Q94" s="259">
        <v>113.57</v>
      </c>
      <c r="R94" s="259"/>
      <c r="S94" s="259"/>
      <c r="T94" s="259"/>
      <c r="U94" s="528">
        <f>SUM(E94:T94)</f>
        <v>431.93</v>
      </c>
      <c r="V94" s="529">
        <f>COUNTA(E94:T94)</f>
        <v>4</v>
      </c>
      <c r="W94" s="233">
        <v>1</v>
      </c>
      <c r="X94" s="530">
        <f t="shared" si="2"/>
        <v>-834.3699999999999</v>
      </c>
      <c r="Y94" s="527">
        <f>AVERAGE(E94:T94)</f>
        <v>107.9825</v>
      </c>
    </row>
    <row r="95" spans="1:25" ht="12.75">
      <c r="A95" s="523">
        <v>91</v>
      </c>
      <c r="B95" s="624">
        <v>91</v>
      </c>
      <c r="C95" s="263" t="s">
        <v>99</v>
      </c>
      <c r="D95" s="263" t="s">
        <v>72</v>
      </c>
      <c r="E95" s="259"/>
      <c r="F95" s="259">
        <v>95.12</v>
      </c>
      <c r="G95" s="259"/>
      <c r="H95" s="259">
        <v>72.28</v>
      </c>
      <c r="I95" s="259">
        <v>101</v>
      </c>
      <c r="J95" s="259"/>
      <c r="K95" s="259"/>
      <c r="L95" s="259"/>
      <c r="M95" s="259"/>
      <c r="N95" s="574"/>
      <c r="O95" s="574"/>
      <c r="P95" s="259"/>
      <c r="Q95" s="259"/>
      <c r="R95" s="259">
        <v>84.78</v>
      </c>
      <c r="S95" s="259"/>
      <c r="T95" s="259">
        <v>77.58</v>
      </c>
      <c r="U95" s="528">
        <f>SUM(E95:T95)</f>
        <v>430.75999999999993</v>
      </c>
      <c r="V95" s="529">
        <f>COUNTA(E95:T95)</f>
        <v>5</v>
      </c>
      <c r="W95" s="233"/>
      <c r="X95" s="530">
        <f t="shared" si="2"/>
        <v>-835.54</v>
      </c>
      <c r="Y95" s="527">
        <f>AVERAGE(E95:T95)</f>
        <v>86.15199999999999</v>
      </c>
    </row>
    <row r="96" spans="1:25" ht="12.75">
      <c r="A96" s="258">
        <v>92</v>
      </c>
      <c r="B96" s="625">
        <v>92</v>
      </c>
      <c r="C96" s="263" t="s">
        <v>120</v>
      </c>
      <c r="D96" s="263" t="s">
        <v>72</v>
      </c>
      <c r="E96" s="259">
        <v>100.60209424083769</v>
      </c>
      <c r="F96" s="259">
        <v>48.06</v>
      </c>
      <c r="G96" s="259"/>
      <c r="H96" s="259"/>
      <c r="I96" s="259"/>
      <c r="J96" s="259"/>
      <c r="K96" s="259">
        <v>102.36</v>
      </c>
      <c r="L96" s="259">
        <v>90.59</v>
      </c>
      <c r="M96" s="259"/>
      <c r="N96" s="574"/>
      <c r="O96" s="574"/>
      <c r="P96" s="259"/>
      <c r="Q96" s="259"/>
      <c r="R96" s="259">
        <v>85.66</v>
      </c>
      <c r="S96" s="259"/>
      <c r="T96" s="259"/>
      <c r="U96" s="528">
        <f>SUM(E96:T96)</f>
        <v>427.27209424083765</v>
      </c>
      <c r="V96" s="529">
        <f>COUNTA(E96:T96)</f>
        <v>5</v>
      </c>
      <c r="W96" s="233">
        <v>1</v>
      </c>
      <c r="X96" s="530">
        <f t="shared" si="2"/>
        <v>-839.0279057591623</v>
      </c>
      <c r="Y96" s="527">
        <f>AVERAGE(E96:T96)</f>
        <v>85.45441884816753</v>
      </c>
    </row>
    <row r="97" spans="1:25" ht="12.75">
      <c r="A97" s="523">
        <v>93</v>
      </c>
      <c r="B97" s="624">
        <v>93</v>
      </c>
      <c r="C97" s="263" t="s">
        <v>141</v>
      </c>
      <c r="D97" s="263" t="s">
        <v>142</v>
      </c>
      <c r="E97" s="259">
        <v>71.14697802197801</v>
      </c>
      <c r="F97" s="259">
        <v>52.15</v>
      </c>
      <c r="G97" s="259"/>
      <c r="H97" s="259">
        <v>69.2</v>
      </c>
      <c r="I97" s="259">
        <v>72.18</v>
      </c>
      <c r="J97" s="259"/>
      <c r="K97" s="259">
        <v>72.95</v>
      </c>
      <c r="L97" s="259"/>
      <c r="M97" s="259"/>
      <c r="N97" s="574"/>
      <c r="O97" s="574"/>
      <c r="P97" s="259">
        <v>86.26</v>
      </c>
      <c r="Q97" s="259"/>
      <c r="R97" s="259"/>
      <c r="S97" s="259"/>
      <c r="T97" s="259"/>
      <c r="U97" s="528">
        <f>SUM(E97:T97)</f>
        <v>423.886978021978</v>
      </c>
      <c r="V97" s="529">
        <f>COUNTA(E97:T97)</f>
        <v>6</v>
      </c>
      <c r="W97" s="233">
        <v>1</v>
      </c>
      <c r="X97" s="530">
        <f t="shared" si="2"/>
        <v>-842.413021978022</v>
      </c>
      <c r="Y97" s="527">
        <f>AVERAGE(E97:T97)</f>
        <v>70.64782967032967</v>
      </c>
    </row>
    <row r="98" spans="1:25" ht="12.75">
      <c r="A98" s="258">
        <v>94</v>
      </c>
      <c r="B98" s="625">
        <v>94</v>
      </c>
      <c r="C98" s="263" t="s">
        <v>413</v>
      </c>
      <c r="D98" s="263" t="s">
        <v>33</v>
      </c>
      <c r="E98" s="259"/>
      <c r="F98" s="259"/>
      <c r="G98" s="259"/>
      <c r="H98" s="259">
        <v>73.94</v>
      </c>
      <c r="I98" s="259">
        <v>71.74</v>
      </c>
      <c r="J98" s="259">
        <v>96.58</v>
      </c>
      <c r="K98" s="259">
        <v>86.99</v>
      </c>
      <c r="L98" s="259"/>
      <c r="M98" s="259">
        <v>89.57</v>
      </c>
      <c r="N98" s="574"/>
      <c r="O98" s="574"/>
      <c r="P98" s="259"/>
      <c r="Q98" s="259"/>
      <c r="R98" s="259"/>
      <c r="S98" s="259"/>
      <c r="T98" s="259"/>
      <c r="U98" s="528">
        <f>SUM(E98:T98)</f>
        <v>418.82</v>
      </c>
      <c r="V98" s="529">
        <f>COUNTA(E98:T98)</f>
        <v>5</v>
      </c>
      <c r="W98" s="233"/>
      <c r="X98" s="530">
        <f t="shared" si="2"/>
        <v>-847.48</v>
      </c>
      <c r="Y98" s="527">
        <f>AVERAGE(E98:T98)</f>
        <v>83.764</v>
      </c>
    </row>
    <row r="99" spans="1:25" ht="12.75">
      <c r="A99" s="523">
        <v>95</v>
      </c>
      <c r="B99" s="624">
        <v>95</v>
      </c>
      <c r="C99" s="263" t="s">
        <v>100</v>
      </c>
      <c r="D99" s="263" t="s">
        <v>101</v>
      </c>
      <c r="E99" s="259"/>
      <c r="F99" s="259">
        <v>37.57</v>
      </c>
      <c r="G99" s="259"/>
      <c r="H99" s="259">
        <v>64.53</v>
      </c>
      <c r="I99" s="259">
        <v>52.97</v>
      </c>
      <c r="J99" s="259">
        <v>89.74</v>
      </c>
      <c r="K99" s="259"/>
      <c r="L99" s="259"/>
      <c r="M99" s="259"/>
      <c r="N99" s="574"/>
      <c r="O99" s="574"/>
      <c r="P99" s="259">
        <v>102.07</v>
      </c>
      <c r="Q99" s="259"/>
      <c r="R99" s="259">
        <v>70.23</v>
      </c>
      <c r="S99" s="259"/>
      <c r="T99" s="259"/>
      <c r="U99" s="528">
        <f>SUM(E99:T99)</f>
        <v>417.11</v>
      </c>
      <c r="V99" s="529">
        <f>COUNTA(E99:T99)</f>
        <v>6</v>
      </c>
      <c r="W99" s="233"/>
      <c r="X99" s="530">
        <f t="shared" si="2"/>
        <v>-849.1899999999999</v>
      </c>
      <c r="Y99" s="527">
        <f>AVERAGE(E99:T99)</f>
        <v>69.51833333333333</v>
      </c>
    </row>
    <row r="100" spans="1:25" ht="12.75">
      <c r="A100" s="258">
        <v>96</v>
      </c>
      <c r="B100" s="625">
        <v>96</v>
      </c>
      <c r="C100" s="263" t="s">
        <v>135</v>
      </c>
      <c r="D100" s="263" t="s">
        <v>33</v>
      </c>
      <c r="E100" s="259"/>
      <c r="F100" s="259"/>
      <c r="G100" s="259"/>
      <c r="H100" s="259"/>
      <c r="I100" s="259">
        <v>66.07</v>
      </c>
      <c r="J100" s="259"/>
      <c r="K100" s="259">
        <v>88.81</v>
      </c>
      <c r="L100" s="259">
        <v>57.72</v>
      </c>
      <c r="M100" s="259"/>
      <c r="N100" s="574"/>
      <c r="O100" s="574"/>
      <c r="P100" s="259">
        <v>97.54</v>
      </c>
      <c r="Q100" s="259"/>
      <c r="R100" s="259">
        <v>93.75</v>
      </c>
      <c r="S100" s="259"/>
      <c r="T100" s="259"/>
      <c r="U100" s="528">
        <f>SUM(E100:T100)</f>
        <v>403.89</v>
      </c>
      <c r="V100" s="529">
        <f>COUNTA(E100:T100)</f>
        <v>5</v>
      </c>
      <c r="W100" s="233"/>
      <c r="X100" s="530">
        <f t="shared" si="2"/>
        <v>-862.41</v>
      </c>
      <c r="Y100" s="527">
        <f>AVERAGE(E100:T100)</f>
        <v>80.77799999999999</v>
      </c>
    </row>
    <row r="101" spans="1:25" ht="12.75">
      <c r="A101" s="523">
        <v>97</v>
      </c>
      <c r="B101" s="624">
        <v>97</v>
      </c>
      <c r="C101" s="264" t="s">
        <v>94</v>
      </c>
      <c r="D101" s="264" t="s">
        <v>95</v>
      </c>
      <c r="E101" s="259"/>
      <c r="F101" s="259">
        <v>52.15</v>
      </c>
      <c r="G101" s="259"/>
      <c r="H101" s="259"/>
      <c r="I101" s="259">
        <v>60.39</v>
      </c>
      <c r="J101" s="259">
        <v>82.06</v>
      </c>
      <c r="K101" s="259"/>
      <c r="L101" s="259"/>
      <c r="M101" s="259"/>
      <c r="N101" s="574"/>
      <c r="O101" s="574"/>
      <c r="P101" s="259"/>
      <c r="Q101" s="259">
        <v>85.73</v>
      </c>
      <c r="R101" s="259">
        <v>65.21</v>
      </c>
      <c r="S101" s="259"/>
      <c r="T101" s="259">
        <v>51.63</v>
      </c>
      <c r="U101" s="528">
        <f>SUM(E101:T101)</f>
        <v>397.16999999999996</v>
      </c>
      <c r="V101" s="529">
        <f>COUNTA(E101:T101)</f>
        <v>6</v>
      </c>
      <c r="W101" s="233"/>
      <c r="X101" s="530">
        <f t="shared" si="2"/>
        <v>-869.13</v>
      </c>
      <c r="Y101" s="527">
        <f>AVERAGE(E101:T101)</f>
        <v>66.195</v>
      </c>
    </row>
    <row r="102" spans="1:25" ht="12.75">
      <c r="A102" s="258">
        <v>98</v>
      </c>
      <c r="B102" s="625">
        <v>98</v>
      </c>
      <c r="C102" s="264" t="s">
        <v>71</v>
      </c>
      <c r="D102" s="264" t="s">
        <v>70</v>
      </c>
      <c r="E102" s="259"/>
      <c r="F102" s="259"/>
      <c r="G102" s="259"/>
      <c r="H102" s="259"/>
      <c r="I102" s="259"/>
      <c r="J102" s="259"/>
      <c r="K102" s="259"/>
      <c r="L102" s="259">
        <v>94.37</v>
      </c>
      <c r="M102" s="259"/>
      <c r="N102" s="574"/>
      <c r="O102" s="574"/>
      <c r="P102" s="259">
        <v>100.8</v>
      </c>
      <c r="Q102" s="259">
        <v>104.03</v>
      </c>
      <c r="R102" s="259">
        <v>81.13</v>
      </c>
      <c r="S102" s="259"/>
      <c r="T102" s="259"/>
      <c r="U102" s="528">
        <f>SUM(E102:T102)</f>
        <v>380.33000000000004</v>
      </c>
      <c r="V102" s="529">
        <f>COUNTA(E102:T102)</f>
        <v>4</v>
      </c>
      <c r="W102" s="233">
        <v>1</v>
      </c>
      <c r="X102" s="530">
        <f t="shared" si="2"/>
        <v>-885.9699999999999</v>
      </c>
      <c r="Y102" s="527">
        <f>AVERAGE(E102:T102)</f>
        <v>95.08250000000001</v>
      </c>
    </row>
    <row r="103" spans="1:25" ht="12.75">
      <c r="A103" s="523">
        <v>99</v>
      </c>
      <c r="B103" s="624">
        <v>99</v>
      </c>
      <c r="C103" s="263" t="s">
        <v>24</v>
      </c>
      <c r="D103" s="263" t="s">
        <v>66</v>
      </c>
      <c r="E103" s="259">
        <v>90.48476454293628</v>
      </c>
      <c r="F103" s="259">
        <v>55.22</v>
      </c>
      <c r="G103" s="259"/>
      <c r="H103" s="259"/>
      <c r="I103" s="259"/>
      <c r="J103" s="259">
        <v>91.34</v>
      </c>
      <c r="K103" s="259">
        <v>36.3</v>
      </c>
      <c r="L103" s="259"/>
      <c r="M103" s="259"/>
      <c r="N103" s="574" t="s">
        <v>224</v>
      </c>
      <c r="O103" s="574"/>
      <c r="P103" s="259">
        <v>103.23</v>
      </c>
      <c r="Q103" s="259"/>
      <c r="R103" s="259"/>
      <c r="S103" s="259"/>
      <c r="T103" s="259"/>
      <c r="U103" s="528">
        <f>SUM(E103:T103)</f>
        <v>376.5747645429363</v>
      </c>
      <c r="V103" s="529">
        <f>COUNTA(E103:T103)</f>
        <v>6</v>
      </c>
      <c r="W103" s="233"/>
      <c r="X103" s="530">
        <f t="shared" si="2"/>
        <v>-889.7252354570637</v>
      </c>
      <c r="Y103" s="527">
        <f>AVERAGE(E103:T103)</f>
        <v>75.31495290858726</v>
      </c>
    </row>
    <row r="104" spans="1:25" ht="12.75">
      <c r="A104" s="258">
        <v>100</v>
      </c>
      <c r="B104" s="625">
        <v>100</v>
      </c>
      <c r="C104" s="263" t="s">
        <v>170</v>
      </c>
      <c r="D104" s="263" t="s">
        <v>29</v>
      </c>
      <c r="E104" s="259"/>
      <c r="F104" s="259"/>
      <c r="G104" s="259"/>
      <c r="H104" s="259"/>
      <c r="I104" s="259"/>
      <c r="J104" s="259"/>
      <c r="K104" s="259"/>
      <c r="L104" s="259"/>
      <c r="M104" s="259">
        <v>108.92</v>
      </c>
      <c r="N104" s="574"/>
      <c r="O104" s="574"/>
      <c r="P104" s="259">
        <v>124.98</v>
      </c>
      <c r="Q104" s="259">
        <v>130</v>
      </c>
      <c r="R104" s="259"/>
      <c r="S104" s="259"/>
      <c r="T104" s="259"/>
      <c r="U104" s="528">
        <f>SUM(E104:T104)</f>
        <v>363.9</v>
      </c>
      <c r="V104" s="529">
        <f>COUNTA(E104:T104)</f>
        <v>3</v>
      </c>
      <c r="W104" s="233">
        <v>1</v>
      </c>
      <c r="X104" s="530">
        <f t="shared" si="2"/>
        <v>-902.4</v>
      </c>
      <c r="Y104" s="527">
        <f>AVERAGE(E104:T104)</f>
        <v>121.3</v>
      </c>
    </row>
    <row r="105" spans="1:25" ht="12.75">
      <c r="A105" s="523">
        <v>101</v>
      </c>
      <c r="B105" s="624">
        <v>101</v>
      </c>
      <c r="C105" s="263" t="s">
        <v>105</v>
      </c>
      <c r="D105" s="263" t="s">
        <v>162</v>
      </c>
      <c r="E105" s="259">
        <v>89.18330308529944</v>
      </c>
      <c r="F105" s="259"/>
      <c r="G105" s="259"/>
      <c r="H105" s="259"/>
      <c r="I105" s="259"/>
      <c r="J105" s="259"/>
      <c r="K105" s="259"/>
      <c r="L105" s="259">
        <v>82.2</v>
      </c>
      <c r="M105" s="259">
        <v>84.75</v>
      </c>
      <c r="N105" s="574"/>
      <c r="O105" s="574"/>
      <c r="P105" s="259">
        <v>103.22</v>
      </c>
      <c r="Q105" s="259"/>
      <c r="R105" s="259"/>
      <c r="S105" s="259"/>
      <c r="T105" s="259"/>
      <c r="U105" s="528">
        <f>SUM(E105:T105)</f>
        <v>359.35330308529944</v>
      </c>
      <c r="V105" s="529">
        <f>COUNTA(E105:T105)</f>
        <v>4</v>
      </c>
      <c r="W105" s="233"/>
      <c r="X105" s="530">
        <f t="shared" si="2"/>
        <v>-906.9466969147005</v>
      </c>
      <c r="Y105" s="527">
        <f>AVERAGE(E105:T105)</f>
        <v>89.83832577132486</v>
      </c>
    </row>
    <row r="106" spans="1:25" ht="12.75">
      <c r="A106" s="258">
        <v>102</v>
      </c>
      <c r="B106" s="625">
        <v>102</v>
      </c>
      <c r="C106" s="264" t="s">
        <v>71</v>
      </c>
      <c r="D106" s="264" t="s">
        <v>45</v>
      </c>
      <c r="E106" s="259"/>
      <c r="F106" s="259">
        <v>63.15</v>
      </c>
      <c r="G106" s="259"/>
      <c r="H106" s="259">
        <v>60.33</v>
      </c>
      <c r="I106" s="259">
        <v>38.99</v>
      </c>
      <c r="J106" s="259"/>
      <c r="K106" s="259">
        <v>68.77</v>
      </c>
      <c r="L106" s="259">
        <v>68.27</v>
      </c>
      <c r="M106" s="259"/>
      <c r="N106" s="574"/>
      <c r="O106" s="574"/>
      <c r="P106" s="259"/>
      <c r="Q106" s="259"/>
      <c r="R106" s="259">
        <v>59.56</v>
      </c>
      <c r="S106" s="259"/>
      <c r="T106" s="259"/>
      <c r="U106" s="528">
        <f>SUM(E106:T106)</f>
        <v>359.07</v>
      </c>
      <c r="V106" s="529">
        <f>COUNTA(E106:T106)</f>
        <v>6</v>
      </c>
      <c r="W106" s="233">
        <v>1</v>
      </c>
      <c r="X106" s="530">
        <f t="shared" si="2"/>
        <v>-907.23</v>
      </c>
      <c r="Y106" s="527">
        <f>AVERAGE(E106:T106)</f>
        <v>59.845</v>
      </c>
    </row>
    <row r="107" spans="1:25" ht="12.75">
      <c r="A107" s="523">
        <v>103</v>
      </c>
      <c r="B107" s="624">
        <v>103</v>
      </c>
      <c r="C107" s="263" t="s">
        <v>80</v>
      </c>
      <c r="D107" s="263" t="s">
        <v>25</v>
      </c>
      <c r="E107" s="259"/>
      <c r="F107" s="259">
        <v>72.61</v>
      </c>
      <c r="G107" s="259"/>
      <c r="H107" s="259">
        <v>81.2</v>
      </c>
      <c r="I107" s="259">
        <v>73.49</v>
      </c>
      <c r="J107" s="259"/>
      <c r="K107" s="259"/>
      <c r="L107" s="259"/>
      <c r="M107" s="259"/>
      <c r="N107" s="574"/>
      <c r="O107" s="574"/>
      <c r="P107" s="259"/>
      <c r="Q107" s="259"/>
      <c r="R107" s="259">
        <v>92.53</v>
      </c>
      <c r="S107" s="259"/>
      <c r="T107" s="259">
        <v>32.65</v>
      </c>
      <c r="U107" s="528">
        <f>SUM(E107:T107)</f>
        <v>352.48</v>
      </c>
      <c r="V107" s="529">
        <f>COUNTA(E107:T107)</f>
        <v>5</v>
      </c>
      <c r="W107" s="233">
        <v>1</v>
      </c>
      <c r="X107" s="530">
        <f t="shared" si="2"/>
        <v>-913.8199999999999</v>
      </c>
      <c r="Y107" s="527">
        <f>AVERAGE(E107:T107)</f>
        <v>70.49600000000001</v>
      </c>
    </row>
    <row r="108" spans="1:25" ht="12.75">
      <c r="A108" s="258">
        <v>104</v>
      </c>
      <c r="B108" s="625">
        <v>104</v>
      </c>
      <c r="C108" s="264" t="s">
        <v>69</v>
      </c>
      <c r="D108" s="264" t="s">
        <v>70</v>
      </c>
      <c r="E108" s="259"/>
      <c r="F108" s="259">
        <v>45.5</v>
      </c>
      <c r="G108" s="259"/>
      <c r="H108" s="259"/>
      <c r="I108" s="259"/>
      <c r="J108" s="259">
        <v>102.51</v>
      </c>
      <c r="K108" s="259"/>
      <c r="L108" s="259"/>
      <c r="M108" s="259"/>
      <c r="N108" s="574">
        <v>117.2</v>
      </c>
      <c r="O108" s="574"/>
      <c r="P108" s="259"/>
      <c r="Q108" s="259"/>
      <c r="R108" s="259"/>
      <c r="S108" s="259">
        <v>83.86</v>
      </c>
      <c r="T108" s="259"/>
      <c r="U108" s="528">
        <f>SUM(E108:T108)</f>
        <v>349.07</v>
      </c>
      <c r="V108" s="529">
        <f>COUNTA(E108:T108)</f>
        <v>4</v>
      </c>
      <c r="W108" s="233">
        <v>1</v>
      </c>
      <c r="X108" s="530">
        <f t="shared" si="2"/>
        <v>-917.23</v>
      </c>
      <c r="Y108" s="527">
        <f>AVERAGE(E108:T108)</f>
        <v>87.2675</v>
      </c>
    </row>
    <row r="109" spans="1:25" ht="12.75">
      <c r="A109" s="523">
        <v>105</v>
      </c>
      <c r="B109" s="624">
        <v>105</v>
      </c>
      <c r="C109" s="264" t="s">
        <v>171</v>
      </c>
      <c r="D109" s="264" t="s">
        <v>172</v>
      </c>
      <c r="E109" s="259"/>
      <c r="F109" s="259">
        <v>30.92</v>
      </c>
      <c r="G109" s="259"/>
      <c r="H109" s="259"/>
      <c r="I109" s="259">
        <v>38.12</v>
      </c>
      <c r="J109" s="259"/>
      <c r="K109" s="259"/>
      <c r="L109" s="259"/>
      <c r="M109" s="259">
        <v>52.24</v>
      </c>
      <c r="N109" s="574"/>
      <c r="O109" s="574"/>
      <c r="P109" s="259">
        <v>73.15</v>
      </c>
      <c r="Q109" s="259"/>
      <c r="R109" s="259">
        <v>63.16</v>
      </c>
      <c r="S109" s="259">
        <v>39.9</v>
      </c>
      <c r="T109" s="259">
        <v>50.37</v>
      </c>
      <c r="U109" s="528">
        <f>SUM(E109:T109)</f>
        <v>347.86</v>
      </c>
      <c r="V109" s="529">
        <f>COUNTA(E109:T109)</f>
        <v>7</v>
      </c>
      <c r="W109" s="233"/>
      <c r="X109" s="530">
        <f t="shared" si="2"/>
        <v>-918.4399999999999</v>
      </c>
      <c r="Y109" s="527">
        <f>AVERAGE(E109:T109)</f>
        <v>49.69428571428572</v>
      </c>
    </row>
    <row r="110" spans="1:25" ht="12.75">
      <c r="A110" s="258">
        <v>106</v>
      </c>
      <c r="B110" s="625">
        <v>106</v>
      </c>
      <c r="C110" s="263" t="s">
        <v>122</v>
      </c>
      <c r="D110" s="263" t="s">
        <v>123</v>
      </c>
      <c r="E110" s="259"/>
      <c r="F110" s="259"/>
      <c r="G110" s="259"/>
      <c r="H110" s="259"/>
      <c r="I110" s="259"/>
      <c r="J110" s="259"/>
      <c r="K110" s="259"/>
      <c r="L110" s="259"/>
      <c r="M110" s="259"/>
      <c r="N110" s="574">
        <v>120</v>
      </c>
      <c r="O110" s="574">
        <v>121.87</v>
      </c>
      <c r="P110" s="259"/>
      <c r="Q110" s="259"/>
      <c r="R110" s="259"/>
      <c r="S110" s="259">
        <v>103</v>
      </c>
      <c r="T110" s="259"/>
      <c r="U110" s="528">
        <f>SUM(E110:T110)</f>
        <v>344.87</v>
      </c>
      <c r="V110" s="529">
        <f>COUNTA(E110:T110)</f>
        <v>3</v>
      </c>
      <c r="W110" s="233">
        <v>2</v>
      </c>
      <c r="X110" s="530">
        <f t="shared" si="2"/>
        <v>-921.43</v>
      </c>
      <c r="Y110" s="527">
        <f>AVERAGE(E110:T110)</f>
        <v>114.95666666666666</v>
      </c>
    </row>
    <row r="111" spans="1:25" ht="12.75">
      <c r="A111" s="523">
        <v>107</v>
      </c>
      <c r="B111" s="624">
        <v>107</v>
      </c>
      <c r="C111" s="263" t="s">
        <v>133</v>
      </c>
      <c r="D111" s="263" t="s">
        <v>134</v>
      </c>
      <c r="E111" s="259">
        <v>82.45049504950494</v>
      </c>
      <c r="F111" s="259"/>
      <c r="G111" s="259">
        <v>57.15</v>
      </c>
      <c r="H111" s="259"/>
      <c r="I111" s="259"/>
      <c r="J111" s="259">
        <v>100.21</v>
      </c>
      <c r="K111" s="259"/>
      <c r="L111" s="259"/>
      <c r="M111" s="259"/>
      <c r="N111" s="574"/>
      <c r="O111" s="574"/>
      <c r="P111" s="259">
        <v>97.48</v>
      </c>
      <c r="Q111" s="259"/>
      <c r="R111" s="259"/>
      <c r="S111" s="259"/>
      <c r="T111" s="259"/>
      <c r="U111" s="528">
        <f>SUM(E111:T111)</f>
        <v>337.29049504950495</v>
      </c>
      <c r="V111" s="529">
        <f>COUNTA(E111:T111)</f>
        <v>4</v>
      </c>
      <c r="W111" s="233">
        <v>1</v>
      </c>
      <c r="X111" s="530">
        <f t="shared" si="2"/>
        <v>-929.009504950495</v>
      </c>
      <c r="Y111" s="527">
        <f>AVERAGE(E111:T111)</f>
        <v>84.32262376237624</v>
      </c>
    </row>
    <row r="112" spans="1:25" ht="12.75">
      <c r="A112" s="258">
        <v>108</v>
      </c>
      <c r="B112" s="625">
        <v>108</v>
      </c>
      <c r="C112" s="263" t="s">
        <v>370</v>
      </c>
      <c r="D112" s="263" t="s">
        <v>31</v>
      </c>
      <c r="E112" s="259"/>
      <c r="F112" s="259">
        <v>61.36</v>
      </c>
      <c r="G112" s="259"/>
      <c r="H112" s="259">
        <v>82.02</v>
      </c>
      <c r="I112" s="259">
        <v>77.42</v>
      </c>
      <c r="J112" s="259">
        <v>105.13</v>
      </c>
      <c r="K112" s="259"/>
      <c r="L112" s="259"/>
      <c r="M112" s="259"/>
      <c r="N112" s="574"/>
      <c r="O112" s="574"/>
      <c r="P112" s="259"/>
      <c r="Q112" s="259"/>
      <c r="R112" s="259"/>
      <c r="S112" s="259"/>
      <c r="T112" s="259">
        <v>6.7</v>
      </c>
      <c r="U112" s="528">
        <f>SUM(E112:T112)</f>
        <v>332.63</v>
      </c>
      <c r="V112" s="529">
        <f>COUNTA(E112:T112)</f>
        <v>5</v>
      </c>
      <c r="W112" s="233"/>
      <c r="X112" s="530">
        <f t="shared" si="2"/>
        <v>-933.67</v>
      </c>
      <c r="Y112" s="527">
        <f>AVERAGE(E112:T112)</f>
        <v>66.526</v>
      </c>
    </row>
    <row r="113" spans="1:25" ht="12.75">
      <c r="A113" s="523">
        <v>109</v>
      </c>
      <c r="B113" s="624">
        <v>109</v>
      </c>
      <c r="C113" s="263" t="s">
        <v>51</v>
      </c>
      <c r="D113" s="263" t="s">
        <v>8</v>
      </c>
      <c r="E113" s="259"/>
      <c r="F113" s="259">
        <v>64.68</v>
      </c>
      <c r="G113" s="259"/>
      <c r="H113" s="259"/>
      <c r="I113" s="259">
        <v>74.8</v>
      </c>
      <c r="J113" s="259">
        <v>106.08</v>
      </c>
      <c r="K113" s="259"/>
      <c r="L113" s="259"/>
      <c r="M113" s="259">
        <v>79.63</v>
      </c>
      <c r="N113" s="574"/>
      <c r="O113" s="574"/>
      <c r="P113" s="259"/>
      <c r="Q113" s="259" t="s">
        <v>224</v>
      </c>
      <c r="R113" s="259"/>
      <c r="S113" s="259"/>
      <c r="T113" s="259"/>
      <c r="U113" s="528">
        <f>SUM(E113:T113)</f>
        <v>325.19</v>
      </c>
      <c r="V113" s="529">
        <f>COUNTA(E113:T113)</f>
        <v>5</v>
      </c>
      <c r="W113" s="233"/>
      <c r="X113" s="530">
        <f t="shared" si="2"/>
        <v>-941.1099999999999</v>
      </c>
      <c r="Y113" s="527">
        <f>AVERAGE(E113:T113)</f>
        <v>81.2975</v>
      </c>
    </row>
    <row r="114" spans="1:25" ht="12.75">
      <c r="A114" s="258">
        <v>110</v>
      </c>
      <c r="B114" s="625">
        <v>110</v>
      </c>
      <c r="C114" s="263" t="s">
        <v>96</v>
      </c>
      <c r="D114" s="263" t="s">
        <v>73</v>
      </c>
      <c r="E114" s="259"/>
      <c r="F114" s="259">
        <v>62.89</v>
      </c>
      <c r="G114" s="259">
        <v>51.12</v>
      </c>
      <c r="H114" s="259"/>
      <c r="I114" s="259">
        <v>53.4</v>
      </c>
      <c r="J114" s="259"/>
      <c r="K114" s="259"/>
      <c r="L114" s="259"/>
      <c r="M114" s="259"/>
      <c r="N114" s="574"/>
      <c r="O114" s="574"/>
      <c r="P114" s="259"/>
      <c r="Q114" s="259">
        <v>94.71</v>
      </c>
      <c r="R114" s="259"/>
      <c r="S114" s="259"/>
      <c r="T114" s="259">
        <v>57.96</v>
      </c>
      <c r="U114" s="528">
        <f>SUM(E114:T114)</f>
        <v>320.08</v>
      </c>
      <c r="V114" s="529">
        <f>COUNTA(E114:T114)</f>
        <v>5</v>
      </c>
      <c r="W114" s="233">
        <v>1</v>
      </c>
      <c r="X114" s="530">
        <f t="shared" si="2"/>
        <v>-946.22</v>
      </c>
      <c r="Y114" s="527">
        <f>AVERAGE(E114:T114)</f>
        <v>64.01599999999999</v>
      </c>
    </row>
    <row r="115" spans="1:25" ht="12.75">
      <c r="A115" s="523">
        <v>111</v>
      </c>
      <c r="B115" s="624">
        <v>111</v>
      </c>
      <c r="C115" s="263" t="s">
        <v>61</v>
      </c>
      <c r="D115" s="263" t="s">
        <v>34</v>
      </c>
      <c r="E115" s="259">
        <v>96.38377302140368</v>
      </c>
      <c r="F115" s="259"/>
      <c r="G115" s="259"/>
      <c r="H115" s="259"/>
      <c r="I115" s="259"/>
      <c r="J115" s="259"/>
      <c r="K115" s="259"/>
      <c r="L115" s="259"/>
      <c r="M115" s="259"/>
      <c r="N115" s="574"/>
      <c r="O115" s="574"/>
      <c r="P115" s="259">
        <v>99.24</v>
      </c>
      <c r="Q115" s="259">
        <v>110.04</v>
      </c>
      <c r="R115" s="259"/>
      <c r="S115" s="259"/>
      <c r="T115" s="259"/>
      <c r="U115" s="528">
        <f>SUM(E115:T115)</f>
        <v>305.6637730214037</v>
      </c>
      <c r="V115" s="529">
        <f>COUNTA(E115:T115)</f>
        <v>3</v>
      </c>
      <c r="W115" s="233"/>
      <c r="X115" s="530">
        <f t="shared" si="2"/>
        <v>-960.6362269785963</v>
      </c>
      <c r="Y115" s="527">
        <f>AVERAGE(E115:T115)</f>
        <v>101.8879243404679</v>
      </c>
    </row>
    <row r="116" spans="1:25" ht="12.75">
      <c r="A116" s="258">
        <v>112</v>
      </c>
      <c r="B116" s="625">
        <v>112</v>
      </c>
      <c r="C116" s="263" t="s">
        <v>447</v>
      </c>
      <c r="D116" s="263" t="s">
        <v>92</v>
      </c>
      <c r="E116" s="259"/>
      <c r="F116" s="259"/>
      <c r="G116" s="259"/>
      <c r="H116" s="259"/>
      <c r="I116" s="259"/>
      <c r="J116" s="259">
        <v>105.91</v>
      </c>
      <c r="K116" s="259"/>
      <c r="L116" s="259"/>
      <c r="M116" s="259">
        <v>83.14</v>
      </c>
      <c r="N116" s="574"/>
      <c r="O116" s="574"/>
      <c r="P116" s="259"/>
      <c r="Q116" s="259">
        <v>108.01</v>
      </c>
      <c r="R116" s="259"/>
      <c r="S116" s="259"/>
      <c r="T116" s="259"/>
      <c r="U116" s="528">
        <f>SUM(E116:T116)</f>
        <v>297.06</v>
      </c>
      <c r="V116" s="529">
        <f>COUNTA(E116:T116)</f>
        <v>3</v>
      </c>
      <c r="W116" s="233"/>
      <c r="X116" s="530">
        <f t="shared" si="2"/>
        <v>-969.24</v>
      </c>
      <c r="Y116" s="527">
        <f>AVERAGE(E116:T116)</f>
        <v>99.02</v>
      </c>
    </row>
    <row r="117" spans="1:25" ht="12.75">
      <c r="A117" s="523">
        <v>113</v>
      </c>
      <c r="B117" s="624">
        <v>113</v>
      </c>
      <c r="C117" s="263" t="s">
        <v>388</v>
      </c>
      <c r="D117" s="263" t="s">
        <v>34</v>
      </c>
      <c r="E117" s="259"/>
      <c r="F117" s="259">
        <v>66.73</v>
      </c>
      <c r="G117" s="259"/>
      <c r="H117" s="259">
        <v>78.66</v>
      </c>
      <c r="I117" s="259">
        <v>88.34</v>
      </c>
      <c r="J117" s="259"/>
      <c r="K117" s="259"/>
      <c r="L117" s="259"/>
      <c r="M117" s="259"/>
      <c r="N117" s="574"/>
      <c r="O117" s="574"/>
      <c r="P117" s="259"/>
      <c r="Q117" s="259"/>
      <c r="R117" s="259"/>
      <c r="S117" s="259"/>
      <c r="T117" s="259">
        <v>55.43</v>
      </c>
      <c r="U117" s="528">
        <f>SUM(E117:T117)</f>
        <v>289.15999999999997</v>
      </c>
      <c r="V117" s="529">
        <f>COUNTA(E117:T117)</f>
        <v>4</v>
      </c>
      <c r="W117" s="233"/>
      <c r="X117" s="530">
        <f t="shared" si="2"/>
        <v>-977.14</v>
      </c>
      <c r="Y117" s="527">
        <f>AVERAGE(E117:T117)</f>
        <v>72.28999999999999</v>
      </c>
    </row>
    <row r="118" spans="1:25" ht="12.75">
      <c r="A118" s="258">
        <v>114</v>
      </c>
      <c r="B118" s="625">
        <v>114</v>
      </c>
      <c r="C118" s="263" t="s">
        <v>108</v>
      </c>
      <c r="D118" s="263" t="s">
        <v>33</v>
      </c>
      <c r="E118" s="259"/>
      <c r="F118" s="259">
        <v>64.17</v>
      </c>
      <c r="G118" s="259"/>
      <c r="H118" s="259">
        <v>87.54</v>
      </c>
      <c r="I118" s="259">
        <v>73.05</v>
      </c>
      <c r="J118" s="259"/>
      <c r="K118" s="259"/>
      <c r="L118" s="259"/>
      <c r="M118" s="259"/>
      <c r="N118" s="574"/>
      <c r="O118" s="574"/>
      <c r="P118" s="259"/>
      <c r="Q118" s="259"/>
      <c r="R118" s="259"/>
      <c r="S118" s="259"/>
      <c r="T118" s="259">
        <v>61.13</v>
      </c>
      <c r="U118" s="528">
        <f>SUM(E118:T118)</f>
        <v>285.89</v>
      </c>
      <c r="V118" s="529">
        <f>COUNTA(E118:T118)</f>
        <v>4</v>
      </c>
      <c r="W118" s="233">
        <v>1</v>
      </c>
      <c r="X118" s="530">
        <f t="shared" si="2"/>
        <v>-980.41</v>
      </c>
      <c r="Y118" s="527">
        <f>AVERAGE(E118:T118)</f>
        <v>71.4725</v>
      </c>
    </row>
    <row r="119" spans="1:25" ht="12.75">
      <c r="A119" s="523">
        <v>115</v>
      </c>
      <c r="B119" s="624">
        <v>115</v>
      </c>
      <c r="C119" s="263" t="s">
        <v>323</v>
      </c>
      <c r="D119" s="263" t="s">
        <v>79</v>
      </c>
      <c r="E119" s="259">
        <v>79.09251274010191</v>
      </c>
      <c r="F119" s="259">
        <v>59.57</v>
      </c>
      <c r="G119" s="259"/>
      <c r="H119" s="259">
        <v>80.64</v>
      </c>
      <c r="I119" s="259">
        <v>65.63</v>
      </c>
      <c r="J119" s="259"/>
      <c r="K119" s="259"/>
      <c r="L119" s="259"/>
      <c r="M119" s="259"/>
      <c r="N119" s="574"/>
      <c r="O119" s="574"/>
      <c r="P119" s="259"/>
      <c r="Q119" s="259"/>
      <c r="R119" s="259"/>
      <c r="S119" s="259"/>
      <c r="T119" s="259"/>
      <c r="U119" s="528">
        <f>SUM(E119:T119)</f>
        <v>284.9325127401019</v>
      </c>
      <c r="V119" s="529">
        <f>COUNTA(E119:T119)</f>
        <v>4</v>
      </c>
      <c r="W119" s="233"/>
      <c r="X119" s="530">
        <f t="shared" si="2"/>
        <v>-981.3674872598981</v>
      </c>
      <c r="Y119" s="527">
        <f>AVERAGE(E119:T119)</f>
        <v>71.23312818502548</v>
      </c>
    </row>
    <row r="120" spans="1:25" ht="12.75">
      <c r="A120" s="258">
        <v>116</v>
      </c>
      <c r="B120" s="625">
        <v>116</v>
      </c>
      <c r="C120" s="263" t="s">
        <v>352</v>
      </c>
      <c r="D120" s="263" t="s">
        <v>72</v>
      </c>
      <c r="E120" s="259"/>
      <c r="F120" s="259">
        <v>45.5</v>
      </c>
      <c r="G120" s="259">
        <v>46.86</v>
      </c>
      <c r="H120" s="259">
        <v>82.85</v>
      </c>
      <c r="I120" s="259"/>
      <c r="J120" s="259"/>
      <c r="K120" s="259">
        <v>95.33</v>
      </c>
      <c r="L120" s="259"/>
      <c r="M120" s="259"/>
      <c r="N120" s="574"/>
      <c r="O120" s="574"/>
      <c r="P120" s="259"/>
      <c r="Q120" s="259"/>
      <c r="R120" s="259"/>
      <c r="S120" s="259"/>
      <c r="T120" s="259"/>
      <c r="U120" s="528">
        <f>SUM(E120:T120)</f>
        <v>270.53999999999996</v>
      </c>
      <c r="V120" s="529">
        <f>COUNTA(E120:T120)</f>
        <v>4</v>
      </c>
      <c r="W120" s="233"/>
      <c r="X120" s="530">
        <f t="shared" si="2"/>
        <v>-995.76</v>
      </c>
      <c r="Y120" s="527">
        <f>AVERAGE(E120:T120)</f>
        <v>67.63499999999999</v>
      </c>
    </row>
    <row r="121" spans="1:25" ht="12.75">
      <c r="A121" s="523">
        <v>117</v>
      </c>
      <c r="B121" s="624">
        <v>117</v>
      </c>
      <c r="C121" s="264" t="s">
        <v>188</v>
      </c>
      <c r="D121" s="264" t="s">
        <v>346</v>
      </c>
      <c r="E121" s="259"/>
      <c r="F121" s="259">
        <v>44.73</v>
      </c>
      <c r="G121" s="259"/>
      <c r="H121" s="259"/>
      <c r="I121" s="259">
        <v>68.69</v>
      </c>
      <c r="J121" s="259"/>
      <c r="K121" s="259"/>
      <c r="L121" s="259"/>
      <c r="M121" s="259"/>
      <c r="N121" s="574"/>
      <c r="O121" s="574"/>
      <c r="P121" s="259">
        <v>94.13</v>
      </c>
      <c r="Q121" s="259"/>
      <c r="R121" s="259"/>
      <c r="S121" s="259"/>
      <c r="T121" s="259">
        <v>57.33</v>
      </c>
      <c r="U121" s="528">
        <f>SUM(E121:T121)</f>
        <v>264.88</v>
      </c>
      <c r="V121" s="529">
        <f>COUNTA(E121:T121)</f>
        <v>4</v>
      </c>
      <c r="W121" s="233">
        <v>1</v>
      </c>
      <c r="X121" s="530">
        <f t="shared" si="2"/>
        <v>-1001.42</v>
      </c>
      <c r="Y121" s="527">
        <f>AVERAGE(E121:T121)</f>
        <v>66.22</v>
      </c>
    </row>
    <row r="122" spans="1:25" ht="12.75">
      <c r="A122" s="258">
        <v>118</v>
      </c>
      <c r="B122" s="625">
        <v>118</v>
      </c>
      <c r="C122" s="264" t="s">
        <v>129</v>
      </c>
      <c r="D122" s="264" t="s">
        <v>60</v>
      </c>
      <c r="E122" s="259"/>
      <c r="F122" s="259"/>
      <c r="G122" s="259"/>
      <c r="H122" s="259"/>
      <c r="I122" s="259">
        <v>64.76</v>
      </c>
      <c r="J122" s="259"/>
      <c r="K122" s="259">
        <v>69.12</v>
      </c>
      <c r="L122" s="259"/>
      <c r="M122" s="259"/>
      <c r="N122" s="574"/>
      <c r="O122" s="574"/>
      <c r="P122" s="259"/>
      <c r="Q122" s="259"/>
      <c r="R122" s="259">
        <v>65.35</v>
      </c>
      <c r="S122" s="259"/>
      <c r="T122" s="259">
        <v>63.03</v>
      </c>
      <c r="U122" s="528">
        <f>SUM(E122:T122)</f>
        <v>262.26</v>
      </c>
      <c r="V122" s="529">
        <f>COUNTA(E122:T122)</f>
        <v>4</v>
      </c>
      <c r="W122" s="233"/>
      <c r="X122" s="530">
        <f t="shared" si="2"/>
        <v>-1004.04</v>
      </c>
      <c r="Y122" s="527">
        <f>AVERAGE(E122:T122)</f>
        <v>65.565</v>
      </c>
    </row>
    <row r="123" spans="1:25" ht="12.75">
      <c r="A123" s="523">
        <v>119</v>
      </c>
      <c r="B123" s="624">
        <v>119</v>
      </c>
      <c r="C123" s="263" t="s">
        <v>213</v>
      </c>
      <c r="D123" s="263" t="s">
        <v>76</v>
      </c>
      <c r="E123" s="259"/>
      <c r="F123" s="259">
        <v>70.57</v>
      </c>
      <c r="G123" s="259"/>
      <c r="H123" s="259">
        <v>76.65</v>
      </c>
      <c r="I123" s="259">
        <v>103.18</v>
      </c>
      <c r="J123" s="259"/>
      <c r="K123" s="259"/>
      <c r="L123" s="259"/>
      <c r="M123" s="259"/>
      <c r="N123" s="574"/>
      <c r="O123" s="574"/>
      <c r="P123" s="259"/>
      <c r="Q123" s="259"/>
      <c r="R123" s="259"/>
      <c r="S123" s="259"/>
      <c r="T123" s="259"/>
      <c r="U123" s="528">
        <f>SUM(E123:T123)</f>
        <v>250.4</v>
      </c>
      <c r="V123" s="529">
        <f>COUNTA(E123:T123)</f>
        <v>3</v>
      </c>
      <c r="W123" s="233">
        <v>1</v>
      </c>
      <c r="X123" s="530">
        <f t="shared" si="2"/>
        <v>-1015.9</v>
      </c>
      <c r="Y123" s="527">
        <f>AVERAGE(E123:T123)</f>
        <v>83.46666666666667</v>
      </c>
    </row>
    <row r="124" spans="1:25" ht="12.75">
      <c r="A124" s="258">
        <v>120</v>
      </c>
      <c r="B124" s="625">
        <v>120</v>
      </c>
      <c r="C124" s="263" t="s">
        <v>360</v>
      </c>
      <c r="D124" s="263" t="s">
        <v>66</v>
      </c>
      <c r="E124" s="259"/>
      <c r="F124" s="259">
        <v>49.34</v>
      </c>
      <c r="G124" s="259"/>
      <c r="H124" s="259">
        <v>55.72</v>
      </c>
      <c r="I124" s="259">
        <v>57.33</v>
      </c>
      <c r="J124" s="259"/>
      <c r="K124" s="259">
        <v>78.12</v>
      </c>
      <c r="L124" s="259"/>
      <c r="M124" s="259"/>
      <c r="N124" s="574"/>
      <c r="O124" s="574"/>
      <c r="P124" s="259"/>
      <c r="Q124" s="259"/>
      <c r="R124" s="259"/>
      <c r="S124" s="259"/>
      <c r="T124" s="259">
        <v>6.7</v>
      </c>
      <c r="U124" s="528">
        <f>SUM(E124:T124)</f>
        <v>247.20999999999998</v>
      </c>
      <c r="V124" s="529">
        <f>COUNTA(E124:T124)</f>
        <v>5</v>
      </c>
      <c r="W124" s="233"/>
      <c r="X124" s="530">
        <f t="shared" si="2"/>
        <v>-1019.0899999999999</v>
      </c>
      <c r="Y124" s="527">
        <f>AVERAGE(E124:T124)</f>
        <v>49.44199999999999</v>
      </c>
    </row>
    <row r="125" spans="1:25" ht="12.75">
      <c r="A125" s="523">
        <v>121</v>
      </c>
      <c r="B125" s="624">
        <v>121</v>
      </c>
      <c r="C125" s="263" t="s">
        <v>143</v>
      </c>
      <c r="D125" s="263" t="s">
        <v>13</v>
      </c>
      <c r="E125" s="259"/>
      <c r="F125" s="259"/>
      <c r="G125" s="259"/>
      <c r="H125" s="259">
        <v>81.01</v>
      </c>
      <c r="I125" s="259">
        <v>78.29</v>
      </c>
      <c r="J125" s="259"/>
      <c r="K125" s="259"/>
      <c r="L125" s="259"/>
      <c r="M125" s="259">
        <v>85.87</v>
      </c>
      <c r="N125" s="574"/>
      <c r="O125" s="574"/>
      <c r="P125" s="259"/>
      <c r="Q125" s="259"/>
      <c r="R125" s="259"/>
      <c r="S125" s="259"/>
      <c r="T125" s="259"/>
      <c r="U125" s="528">
        <f>SUM(E125:T125)</f>
        <v>245.17000000000002</v>
      </c>
      <c r="V125" s="529">
        <f>COUNTA(E125:T125)</f>
        <v>3</v>
      </c>
      <c r="W125" s="233"/>
      <c r="X125" s="530">
        <f t="shared" si="2"/>
        <v>-1021.1299999999999</v>
      </c>
      <c r="Y125" s="527">
        <f>AVERAGE(E125:T125)</f>
        <v>81.72333333333334</v>
      </c>
    </row>
    <row r="126" spans="1:25" ht="12.75">
      <c r="A126" s="258">
        <v>122</v>
      </c>
      <c r="B126" s="625">
        <v>122</v>
      </c>
      <c r="C126" s="264" t="s">
        <v>81</v>
      </c>
      <c r="D126" s="264" t="s">
        <v>392</v>
      </c>
      <c r="E126" s="259"/>
      <c r="F126" s="259"/>
      <c r="G126" s="259">
        <v>36.67</v>
      </c>
      <c r="H126" s="259">
        <v>44.33</v>
      </c>
      <c r="I126" s="259"/>
      <c r="J126" s="259"/>
      <c r="K126" s="259">
        <v>58.66</v>
      </c>
      <c r="L126" s="259">
        <v>62.13</v>
      </c>
      <c r="M126" s="259"/>
      <c r="N126" s="574"/>
      <c r="O126" s="574"/>
      <c r="P126" s="259" t="s">
        <v>224</v>
      </c>
      <c r="Q126" s="259"/>
      <c r="R126" s="259">
        <v>41.08</v>
      </c>
      <c r="S126" s="259"/>
      <c r="T126" s="259"/>
      <c r="U126" s="528">
        <f>SUM(E126:T126)</f>
        <v>242.87</v>
      </c>
      <c r="V126" s="529">
        <f>COUNTA(E126:T126)</f>
        <v>6</v>
      </c>
      <c r="W126" s="233">
        <v>1</v>
      </c>
      <c r="X126" s="530">
        <f t="shared" si="2"/>
        <v>-1023.43</v>
      </c>
      <c r="Y126" s="527">
        <f>AVERAGE(E126:T126)</f>
        <v>48.574</v>
      </c>
    </row>
    <row r="127" spans="1:25" ht="12.75">
      <c r="A127" s="523">
        <v>123</v>
      </c>
      <c r="B127" s="624">
        <v>123</v>
      </c>
      <c r="C127" s="264" t="s">
        <v>102</v>
      </c>
      <c r="D127" s="264" t="s">
        <v>34</v>
      </c>
      <c r="E127" s="259"/>
      <c r="F127" s="259"/>
      <c r="G127" s="259"/>
      <c r="H127" s="259"/>
      <c r="I127" s="259"/>
      <c r="J127" s="259">
        <v>108.82</v>
      </c>
      <c r="K127" s="259"/>
      <c r="L127" s="259"/>
      <c r="M127" s="259"/>
      <c r="N127" s="574"/>
      <c r="O127" s="574">
        <v>133</v>
      </c>
      <c r="P127" s="259"/>
      <c r="Q127" s="259"/>
      <c r="R127" s="259"/>
      <c r="S127" s="259"/>
      <c r="T127" s="259"/>
      <c r="U127" s="528">
        <f>SUM(E127:T127)</f>
        <v>241.82</v>
      </c>
      <c r="V127" s="529">
        <f>COUNTA(E127:T127)</f>
        <v>2</v>
      </c>
      <c r="W127" s="233">
        <v>1</v>
      </c>
      <c r="X127" s="530">
        <f t="shared" si="2"/>
        <v>-1024.48</v>
      </c>
      <c r="Y127" s="527">
        <f>AVERAGE(E127:T127)</f>
        <v>120.91</v>
      </c>
    </row>
    <row r="128" spans="1:25" ht="12.75">
      <c r="A128" s="258">
        <v>124</v>
      </c>
      <c r="B128" s="625">
        <v>124</v>
      </c>
      <c r="C128" s="263" t="s">
        <v>141</v>
      </c>
      <c r="D128" s="263" t="s">
        <v>89</v>
      </c>
      <c r="E128" s="259">
        <v>79.80380499405469</v>
      </c>
      <c r="F128" s="259"/>
      <c r="G128" s="259"/>
      <c r="H128" s="259">
        <v>81.4</v>
      </c>
      <c r="I128" s="259">
        <v>80.48</v>
      </c>
      <c r="J128" s="259"/>
      <c r="K128" s="259"/>
      <c r="L128" s="259"/>
      <c r="M128" s="259"/>
      <c r="N128" s="574"/>
      <c r="O128" s="574"/>
      <c r="P128" s="259"/>
      <c r="Q128" s="259"/>
      <c r="R128" s="259"/>
      <c r="S128" s="259"/>
      <c r="T128" s="259"/>
      <c r="U128" s="528">
        <f>SUM(E128:T128)</f>
        <v>241.6838049940547</v>
      </c>
      <c r="V128" s="529">
        <f>COUNTA(E128:T128)</f>
        <v>3</v>
      </c>
      <c r="W128" s="233"/>
      <c r="X128" s="530">
        <f t="shared" si="2"/>
        <v>-1024.6161950059452</v>
      </c>
      <c r="Y128" s="527">
        <f>AVERAGE(E128:T128)</f>
        <v>80.56126833135157</v>
      </c>
    </row>
    <row r="129" spans="1:25" ht="12.75">
      <c r="A129" s="523">
        <v>125</v>
      </c>
      <c r="B129" s="624">
        <v>125</v>
      </c>
      <c r="C129" s="263" t="s">
        <v>12</v>
      </c>
      <c r="D129" s="263" t="s">
        <v>337</v>
      </c>
      <c r="E129" s="259"/>
      <c r="F129" s="259">
        <v>68.26</v>
      </c>
      <c r="G129" s="259"/>
      <c r="H129" s="259"/>
      <c r="I129" s="259">
        <v>69.56</v>
      </c>
      <c r="J129" s="259"/>
      <c r="K129" s="259"/>
      <c r="L129" s="259"/>
      <c r="M129" s="259"/>
      <c r="N129" s="574"/>
      <c r="O129" s="574"/>
      <c r="P129" s="259"/>
      <c r="Q129" s="259"/>
      <c r="R129" s="259"/>
      <c r="S129" s="259"/>
      <c r="T129" s="259">
        <v>99.1</v>
      </c>
      <c r="U129" s="528">
        <f>SUM(E129:T129)</f>
        <v>236.92</v>
      </c>
      <c r="V129" s="529">
        <f>COUNTA(E129:T129)</f>
        <v>3</v>
      </c>
      <c r="W129" s="233"/>
      <c r="X129" s="530">
        <f t="shared" si="2"/>
        <v>-1029.3799999999999</v>
      </c>
      <c r="Y129" s="527">
        <f>AVERAGE(E129:T129)</f>
        <v>78.97333333333333</v>
      </c>
    </row>
    <row r="130" spans="1:25" ht="12.75">
      <c r="A130" s="258">
        <v>126</v>
      </c>
      <c r="B130" s="625">
        <v>126</v>
      </c>
      <c r="C130" s="263" t="s">
        <v>339</v>
      </c>
      <c r="D130" s="263" t="s">
        <v>340</v>
      </c>
      <c r="E130" s="259"/>
      <c r="F130" s="259">
        <v>86.42</v>
      </c>
      <c r="G130" s="259"/>
      <c r="H130" s="259"/>
      <c r="I130" s="259">
        <v>88.77</v>
      </c>
      <c r="J130" s="259"/>
      <c r="K130" s="259"/>
      <c r="L130" s="259"/>
      <c r="M130" s="259"/>
      <c r="N130" s="574"/>
      <c r="O130" s="574"/>
      <c r="P130" s="259"/>
      <c r="Q130" s="259"/>
      <c r="R130" s="259"/>
      <c r="S130" s="259"/>
      <c r="T130" s="259">
        <v>54.8</v>
      </c>
      <c r="U130" s="528">
        <f>SUM(E130:T130)</f>
        <v>229.99</v>
      </c>
      <c r="V130" s="529">
        <f>COUNTA(E130:T130)</f>
        <v>3</v>
      </c>
      <c r="W130" s="233">
        <v>1</v>
      </c>
      <c r="X130" s="530">
        <f t="shared" si="2"/>
        <v>-1036.31</v>
      </c>
      <c r="Y130" s="527">
        <f>AVERAGE(E130:T130)</f>
        <v>76.66333333333334</v>
      </c>
    </row>
    <row r="131" spans="1:25" ht="12.75">
      <c r="A131" s="523">
        <v>127</v>
      </c>
      <c r="B131" s="624">
        <v>127</v>
      </c>
      <c r="C131" s="264" t="s">
        <v>442</v>
      </c>
      <c r="D131" s="264" t="s">
        <v>79</v>
      </c>
      <c r="E131" s="259"/>
      <c r="F131" s="259"/>
      <c r="G131" s="259"/>
      <c r="H131" s="259"/>
      <c r="I131" s="259">
        <v>71.74</v>
      </c>
      <c r="J131" s="259"/>
      <c r="K131" s="259"/>
      <c r="L131" s="259">
        <v>86.66</v>
      </c>
      <c r="M131" s="259"/>
      <c r="N131" s="574"/>
      <c r="O131" s="574"/>
      <c r="P131" s="259"/>
      <c r="Q131" s="259"/>
      <c r="R131" s="259"/>
      <c r="S131" s="259"/>
      <c r="T131" s="259">
        <v>71.25</v>
      </c>
      <c r="U131" s="528">
        <f>SUM(E131:T131)</f>
        <v>229.64999999999998</v>
      </c>
      <c r="V131" s="529">
        <f>COUNTA(E131:T131)</f>
        <v>3</v>
      </c>
      <c r="W131" s="233"/>
      <c r="X131" s="530">
        <f t="shared" si="2"/>
        <v>-1036.65</v>
      </c>
      <c r="Y131" s="527">
        <f>AVERAGE(E131:T131)</f>
        <v>76.55</v>
      </c>
    </row>
    <row r="132" spans="1:25" ht="12.75">
      <c r="A132" s="258">
        <v>128</v>
      </c>
      <c r="B132" s="625">
        <v>128</v>
      </c>
      <c r="C132" s="263" t="s">
        <v>316</v>
      </c>
      <c r="D132" s="263" t="s">
        <v>317</v>
      </c>
      <c r="E132" s="259">
        <v>88.21988356471114</v>
      </c>
      <c r="F132" s="259"/>
      <c r="G132" s="259"/>
      <c r="H132" s="259"/>
      <c r="I132" s="259"/>
      <c r="J132" s="259"/>
      <c r="K132" s="259"/>
      <c r="L132" s="259"/>
      <c r="M132" s="259">
        <v>69.88</v>
      </c>
      <c r="N132" s="574"/>
      <c r="O132" s="574"/>
      <c r="P132" s="259"/>
      <c r="Q132" s="259"/>
      <c r="R132" s="259"/>
      <c r="S132" s="259">
        <v>71.32</v>
      </c>
      <c r="T132" s="259"/>
      <c r="U132" s="528">
        <f>SUM(E132:T132)</f>
        <v>229.41988356471114</v>
      </c>
      <c r="V132" s="529">
        <f>COUNTA(E132:T132)</f>
        <v>3</v>
      </c>
      <c r="W132" s="233"/>
      <c r="X132" s="530">
        <f t="shared" si="2"/>
        <v>-1036.8801164352888</v>
      </c>
      <c r="Y132" s="527">
        <f>AVERAGE(E132:T132)</f>
        <v>76.47329452157038</v>
      </c>
    </row>
    <row r="133" spans="1:25" ht="12.75">
      <c r="A133" s="523">
        <v>129</v>
      </c>
      <c r="B133" s="624">
        <v>129</v>
      </c>
      <c r="C133" s="263" t="s">
        <v>105</v>
      </c>
      <c r="D133" s="263" t="s">
        <v>109</v>
      </c>
      <c r="E133" s="259"/>
      <c r="F133" s="259"/>
      <c r="G133" s="259"/>
      <c r="H133" s="259"/>
      <c r="I133" s="259"/>
      <c r="J133" s="259"/>
      <c r="K133" s="259"/>
      <c r="L133" s="259"/>
      <c r="M133" s="259">
        <v>105.02</v>
      </c>
      <c r="N133" s="574"/>
      <c r="O133" s="574"/>
      <c r="P133" s="259">
        <v>123.55</v>
      </c>
      <c r="Q133" s="259"/>
      <c r="R133" s="259"/>
      <c r="S133" s="259"/>
      <c r="T133" s="259"/>
      <c r="U133" s="528">
        <f>SUM(E133:T133)</f>
        <v>228.57</v>
      </c>
      <c r="V133" s="529">
        <f>COUNTA(E133:T133)</f>
        <v>2</v>
      </c>
      <c r="W133" s="233">
        <v>2</v>
      </c>
      <c r="X133" s="530">
        <f t="shared" si="2"/>
        <v>-1037.73</v>
      </c>
      <c r="Y133" s="527">
        <f>AVERAGE(E133:T133)</f>
        <v>114.285</v>
      </c>
    </row>
    <row r="134" spans="1:25" ht="12.75">
      <c r="A134" s="258">
        <v>130</v>
      </c>
      <c r="B134" s="625">
        <v>130</v>
      </c>
      <c r="C134" s="263" t="s">
        <v>105</v>
      </c>
      <c r="D134" s="263" t="s">
        <v>106</v>
      </c>
      <c r="E134" s="259"/>
      <c r="F134" s="259">
        <v>44.99</v>
      </c>
      <c r="G134" s="259">
        <v>33.05</v>
      </c>
      <c r="H134" s="259"/>
      <c r="I134" s="259">
        <v>48.16</v>
      </c>
      <c r="J134" s="259">
        <v>82.95</v>
      </c>
      <c r="K134" s="259"/>
      <c r="L134" s="259"/>
      <c r="M134" s="259"/>
      <c r="N134" s="574"/>
      <c r="O134" s="574"/>
      <c r="P134" s="259"/>
      <c r="Q134" s="259"/>
      <c r="R134" s="259"/>
      <c r="S134" s="259"/>
      <c r="T134" s="259">
        <v>18.09</v>
      </c>
      <c r="U134" s="528">
        <f>SUM(E134:T134)</f>
        <v>227.23999999999998</v>
      </c>
      <c r="V134" s="529">
        <f>COUNTA(E134:T134)</f>
        <v>5</v>
      </c>
      <c r="W134" s="233"/>
      <c r="X134" s="530">
        <f aca="true" t="shared" si="3" ref="X134:X197">U134-$U$5</f>
        <v>-1039.06</v>
      </c>
      <c r="Y134" s="527">
        <f>AVERAGE(E134:T134)</f>
        <v>45.44799999999999</v>
      </c>
    </row>
    <row r="135" spans="1:25" ht="12.75">
      <c r="A135" s="523">
        <v>131</v>
      </c>
      <c r="B135" s="624">
        <v>131</v>
      </c>
      <c r="C135" s="264" t="s">
        <v>116</v>
      </c>
      <c r="D135" s="264" t="s">
        <v>117</v>
      </c>
      <c r="E135" s="259"/>
      <c r="F135" s="259">
        <v>68.26</v>
      </c>
      <c r="G135" s="259"/>
      <c r="H135" s="259">
        <v>59.85</v>
      </c>
      <c r="I135" s="259">
        <v>95.32</v>
      </c>
      <c r="J135" s="259"/>
      <c r="K135" s="259"/>
      <c r="L135" s="259"/>
      <c r="M135" s="259"/>
      <c r="N135" s="574"/>
      <c r="O135" s="574"/>
      <c r="P135" s="259"/>
      <c r="Q135" s="259"/>
      <c r="R135" s="259"/>
      <c r="S135" s="259"/>
      <c r="T135" s="259"/>
      <c r="U135" s="528">
        <f>SUM(E135:T135)</f>
        <v>223.43</v>
      </c>
      <c r="V135" s="529">
        <f>COUNTA(E135:T135)</f>
        <v>3</v>
      </c>
      <c r="W135" s="233"/>
      <c r="X135" s="530">
        <f t="shared" si="3"/>
        <v>-1042.87</v>
      </c>
      <c r="Y135" s="527">
        <f>AVERAGE(E135:T135)</f>
        <v>74.47666666666667</v>
      </c>
    </row>
    <row r="136" spans="1:25" ht="12.75">
      <c r="A136" s="258">
        <v>132</v>
      </c>
      <c r="B136" s="625">
        <v>132</v>
      </c>
      <c r="C136" s="263" t="s">
        <v>446</v>
      </c>
      <c r="D136" s="263" t="s">
        <v>73</v>
      </c>
      <c r="E136" s="259"/>
      <c r="F136" s="259"/>
      <c r="G136" s="259"/>
      <c r="H136" s="259"/>
      <c r="I136" s="259"/>
      <c r="J136" s="259">
        <v>107.32</v>
      </c>
      <c r="K136" s="259"/>
      <c r="L136" s="259"/>
      <c r="M136" s="259"/>
      <c r="N136" s="574"/>
      <c r="O136" s="574"/>
      <c r="P136" s="259">
        <v>115.92</v>
      </c>
      <c r="Q136" s="259"/>
      <c r="R136" s="259"/>
      <c r="S136" s="259"/>
      <c r="T136" s="259"/>
      <c r="U136" s="528">
        <f>SUM(E136:T136)</f>
        <v>223.24</v>
      </c>
      <c r="V136" s="529">
        <f>COUNTA(E136:T136)</f>
        <v>2</v>
      </c>
      <c r="W136" s="233"/>
      <c r="X136" s="530">
        <f t="shared" si="3"/>
        <v>-1043.06</v>
      </c>
      <c r="Y136" s="527">
        <f>AVERAGE(E136:T136)</f>
        <v>111.62</v>
      </c>
    </row>
    <row r="137" spans="1:25" ht="12.75">
      <c r="A137" s="523">
        <v>133</v>
      </c>
      <c r="B137" s="624">
        <v>133</v>
      </c>
      <c r="C137" s="263" t="s">
        <v>148</v>
      </c>
      <c r="D137" s="263" t="s">
        <v>149</v>
      </c>
      <c r="E137" s="259"/>
      <c r="F137" s="259"/>
      <c r="G137" s="259"/>
      <c r="H137" s="259"/>
      <c r="I137" s="259"/>
      <c r="J137" s="259"/>
      <c r="K137" s="259"/>
      <c r="L137" s="259"/>
      <c r="M137" s="259">
        <v>102.42</v>
      </c>
      <c r="N137" s="574"/>
      <c r="O137" s="574"/>
      <c r="P137" s="259">
        <v>120.51</v>
      </c>
      <c r="Q137" s="259"/>
      <c r="R137" s="259"/>
      <c r="S137" s="259"/>
      <c r="T137" s="259"/>
      <c r="U137" s="528">
        <f>SUM(E137:T137)</f>
        <v>222.93</v>
      </c>
      <c r="V137" s="529">
        <f>COUNTA(E137:T137)</f>
        <v>2</v>
      </c>
      <c r="W137" s="233">
        <v>2</v>
      </c>
      <c r="X137" s="530">
        <f t="shared" si="3"/>
        <v>-1043.37</v>
      </c>
      <c r="Y137" s="527">
        <f>AVERAGE(E137:T137)</f>
        <v>111.465</v>
      </c>
    </row>
    <row r="138" spans="1:25" ht="12.75">
      <c r="A138" s="258">
        <v>134</v>
      </c>
      <c r="B138" s="625">
        <v>134</v>
      </c>
      <c r="C138" s="263" t="s">
        <v>563</v>
      </c>
      <c r="D138" s="263" t="s">
        <v>79</v>
      </c>
      <c r="E138" s="259"/>
      <c r="F138" s="259"/>
      <c r="G138" s="259"/>
      <c r="H138" s="259"/>
      <c r="I138" s="259"/>
      <c r="J138" s="259"/>
      <c r="K138" s="259"/>
      <c r="L138" s="259"/>
      <c r="M138" s="259"/>
      <c r="N138" s="574"/>
      <c r="O138" s="574"/>
      <c r="P138" s="259">
        <v>111.77</v>
      </c>
      <c r="Q138" s="259">
        <v>110.92</v>
      </c>
      <c r="R138" s="259"/>
      <c r="S138" s="259"/>
      <c r="T138" s="259"/>
      <c r="U138" s="528">
        <f>SUM(E138:T138)</f>
        <v>222.69</v>
      </c>
      <c r="V138" s="529">
        <f>COUNTA(E138:T138)</f>
        <v>2</v>
      </c>
      <c r="W138" s="233"/>
      <c r="X138" s="530">
        <f t="shared" si="3"/>
        <v>-1043.61</v>
      </c>
      <c r="Y138" s="527">
        <f>AVERAGE(E138:T138)</f>
        <v>111.345</v>
      </c>
    </row>
    <row r="139" spans="1:25" ht="12.75">
      <c r="A139" s="523">
        <v>135</v>
      </c>
      <c r="B139" s="624">
        <v>135</v>
      </c>
      <c r="C139" s="263" t="s">
        <v>107</v>
      </c>
      <c r="D139" s="263" t="s">
        <v>29</v>
      </c>
      <c r="E139" s="259"/>
      <c r="F139" s="259"/>
      <c r="G139" s="259"/>
      <c r="H139" s="259"/>
      <c r="I139" s="259"/>
      <c r="J139" s="259">
        <v>106.01</v>
      </c>
      <c r="K139" s="259"/>
      <c r="L139" s="259"/>
      <c r="M139" s="259"/>
      <c r="N139" s="574"/>
      <c r="O139" s="574"/>
      <c r="P139" s="259">
        <v>111.8</v>
      </c>
      <c r="Q139" s="259"/>
      <c r="R139" s="259"/>
      <c r="S139" s="259"/>
      <c r="T139" s="259"/>
      <c r="U139" s="528">
        <f>SUM(E139:T139)</f>
        <v>217.81</v>
      </c>
      <c r="V139" s="529">
        <f>COUNTA(E139:T139)</f>
        <v>2</v>
      </c>
      <c r="W139" s="233"/>
      <c r="X139" s="530">
        <f t="shared" si="3"/>
        <v>-1048.49</v>
      </c>
      <c r="Y139" s="527">
        <f>AVERAGE(E139:T139)</f>
        <v>108.905</v>
      </c>
    </row>
    <row r="140" spans="1:25" ht="12.75">
      <c r="A140" s="258">
        <v>136</v>
      </c>
      <c r="B140" s="625">
        <v>136</v>
      </c>
      <c r="C140" s="264" t="s">
        <v>335</v>
      </c>
      <c r="D140" s="264" t="s">
        <v>125</v>
      </c>
      <c r="E140" s="259"/>
      <c r="F140" s="259">
        <v>41.15</v>
      </c>
      <c r="G140" s="259"/>
      <c r="H140" s="259"/>
      <c r="I140" s="259">
        <v>69.12</v>
      </c>
      <c r="J140" s="259"/>
      <c r="K140" s="259"/>
      <c r="L140" s="259"/>
      <c r="M140" s="259"/>
      <c r="N140" s="574"/>
      <c r="O140" s="574"/>
      <c r="P140" s="259"/>
      <c r="Q140" s="259"/>
      <c r="R140" s="259">
        <v>54.26</v>
      </c>
      <c r="S140" s="259"/>
      <c r="T140" s="259">
        <v>52.9</v>
      </c>
      <c r="U140" s="528">
        <f>SUM(E140:T140)</f>
        <v>217.43</v>
      </c>
      <c r="V140" s="529">
        <f>COUNTA(E140:T140)</f>
        <v>4</v>
      </c>
      <c r="W140" s="233"/>
      <c r="X140" s="530">
        <f t="shared" si="3"/>
        <v>-1048.87</v>
      </c>
      <c r="Y140" s="527">
        <f>AVERAGE(E140:T140)</f>
        <v>54.3575</v>
      </c>
    </row>
    <row r="141" spans="1:25" ht="12.75">
      <c r="A141" s="523">
        <v>137</v>
      </c>
      <c r="B141" s="624">
        <v>137</v>
      </c>
      <c r="C141" s="263" t="s">
        <v>364</v>
      </c>
      <c r="D141" s="263" t="s">
        <v>162</v>
      </c>
      <c r="E141" s="259"/>
      <c r="F141" s="259">
        <v>42.43</v>
      </c>
      <c r="G141" s="259">
        <v>46.56</v>
      </c>
      <c r="H141" s="259">
        <v>75.4</v>
      </c>
      <c r="I141" s="259">
        <v>49.03</v>
      </c>
      <c r="J141" s="259"/>
      <c r="K141" s="259"/>
      <c r="L141" s="259"/>
      <c r="M141" s="259"/>
      <c r="N141" s="574"/>
      <c r="O141" s="574"/>
      <c r="P141" s="259"/>
      <c r="Q141" s="259"/>
      <c r="R141" s="259"/>
      <c r="S141" s="259"/>
      <c r="T141" s="259"/>
      <c r="U141" s="528">
        <f>SUM(E141:T141)</f>
        <v>213.42000000000002</v>
      </c>
      <c r="V141" s="529">
        <f>COUNTA(E141:T141)</f>
        <v>4</v>
      </c>
      <c r="W141" s="233"/>
      <c r="X141" s="530">
        <f t="shared" si="3"/>
        <v>-1052.8799999999999</v>
      </c>
      <c r="Y141" s="527">
        <f>AVERAGE(E141:T141)</f>
        <v>53.355000000000004</v>
      </c>
    </row>
    <row r="142" spans="1:25" ht="12.75">
      <c r="A142" s="258">
        <v>138</v>
      </c>
      <c r="B142" s="625">
        <v>138</v>
      </c>
      <c r="C142" s="263" t="s">
        <v>68</v>
      </c>
      <c r="D142" s="263" t="s">
        <v>39</v>
      </c>
      <c r="E142" s="259"/>
      <c r="F142" s="259"/>
      <c r="G142" s="259"/>
      <c r="H142" s="259"/>
      <c r="I142" s="259"/>
      <c r="J142" s="259"/>
      <c r="K142" s="259">
        <v>102.06</v>
      </c>
      <c r="L142" s="259"/>
      <c r="M142" s="259"/>
      <c r="N142" s="574"/>
      <c r="O142" s="574"/>
      <c r="P142" s="259">
        <v>111.31</v>
      </c>
      <c r="Q142" s="259"/>
      <c r="R142" s="259"/>
      <c r="S142" s="259"/>
      <c r="T142" s="259"/>
      <c r="U142" s="528">
        <f>SUM(E142:T142)</f>
        <v>213.37</v>
      </c>
      <c r="V142" s="529">
        <f>COUNTA(E142:T142)</f>
        <v>2</v>
      </c>
      <c r="W142" s="233">
        <v>1</v>
      </c>
      <c r="X142" s="530">
        <f t="shared" si="3"/>
        <v>-1052.9299999999998</v>
      </c>
      <c r="Y142" s="527">
        <f>AVERAGE(E142:T142)</f>
        <v>106.685</v>
      </c>
    </row>
    <row r="143" spans="1:25" ht="12.75">
      <c r="A143" s="523">
        <v>139</v>
      </c>
      <c r="B143" s="624">
        <v>139</v>
      </c>
      <c r="C143" s="264" t="s">
        <v>359</v>
      </c>
      <c r="D143" s="264" t="s">
        <v>346</v>
      </c>
      <c r="E143" s="259"/>
      <c r="F143" s="259">
        <v>41.92</v>
      </c>
      <c r="G143" s="259"/>
      <c r="H143" s="259"/>
      <c r="I143" s="259">
        <v>36.37</v>
      </c>
      <c r="J143" s="259"/>
      <c r="K143" s="259">
        <v>64.74</v>
      </c>
      <c r="L143" s="259"/>
      <c r="M143" s="259"/>
      <c r="N143" s="574"/>
      <c r="O143" s="574"/>
      <c r="P143" s="259"/>
      <c r="Q143" s="259"/>
      <c r="R143" s="259">
        <v>68.76</v>
      </c>
      <c r="S143" s="259"/>
      <c r="T143" s="259"/>
      <c r="U143" s="528">
        <f>SUM(E143:T143)</f>
        <v>211.78999999999996</v>
      </c>
      <c r="V143" s="529">
        <f>COUNTA(E143:T143)</f>
        <v>4</v>
      </c>
      <c r="W143" s="233"/>
      <c r="X143" s="530">
        <f t="shared" si="3"/>
        <v>-1054.51</v>
      </c>
      <c r="Y143" s="527">
        <f>AVERAGE(E143:T143)</f>
        <v>52.94749999999999</v>
      </c>
    </row>
    <row r="144" spans="1:25" ht="12.75">
      <c r="A144" s="258">
        <v>140</v>
      </c>
      <c r="B144" s="625">
        <v>140</v>
      </c>
      <c r="C144" s="263" t="s">
        <v>444</v>
      </c>
      <c r="D144" s="263" t="s">
        <v>109</v>
      </c>
      <c r="E144" s="259"/>
      <c r="F144" s="259"/>
      <c r="G144" s="259"/>
      <c r="H144" s="259"/>
      <c r="I144" s="259"/>
      <c r="J144" s="259">
        <v>119.41</v>
      </c>
      <c r="K144" s="259">
        <v>91.59</v>
      </c>
      <c r="L144" s="259"/>
      <c r="M144" s="259"/>
      <c r="N144" s="574"/>
      <c r="O144" s="574"/>
      <c r="P144" s="259"/>
      <c r="Q144" s="259"/>
      <c r="R144" s="259"/>
      <c r="S144" s="259"/>
      <c r="T144" s="259"/>
      <c r="U144" s="528">
        <f>SUM(E144:T144)</f>
        <v>211</v>
      </c>
      <c r="V144" s="529">
        <f>COUNTA(E144:T144)</f>
        <v>2</v>
      </c>
      <c r="W144" s="233">
        <v>1</v>
      </c>
      <c r="X144" s="530">
        <f t="shared" si="3"/>
        <v>-1055.3</v>
      </c>
      <c r="Y144" s="527">
        <f>AVERAGE(E144:T144)</f>
        <v>105.5</v>
      </c>
    </row>
    <row r="145" spans="1:25" ht="12.75">
      <c r="A145" s="523">
        <v>141</v>
      </c>
      <c r="B145" s="624">
        <v>141</v>
      </c>
      <c r="C145" s="263" t="s">
        <v>559</v>
      </c>
      <c r="D145" s="263" t="s">
        <v>39</v>
      </c>
      <c r="E145" s="259"/>
      <c r="F145" s="259"/>
      <c r="G145" s="259"/>
      <c r="H145" s="259"/>
      <c r="I145" s="259"/>
      <c r="J145" s="259"/>
      <c r="K145" s="259"/>
      <c r="L145" s="259"/>
      <c r="M145" s="259"/>
      <c r="N145" s="574"/>
      <c r="O145" s="574"/>
      <c r="P145" s="259">
        <v>115.14</v>
      </c>
      <c r="Q145" s="259"/>
      <c r="R145" s="259"/>
      <c r="S145" s="259">
        <v>95</v>
      </c>
      <c r="T145" s="259"/>
      <c r="U145" s="528">
        <f>SUM(E145:T145)</f>
        <v>210.14</v>
      </c>
      <c r="V145" s="529">
        <f>COUNTA(E145:T145)</f>
        <v>2</v>
      </c>
      <c r="W145" s="233"/>
      <c r="X145" s="530">
        <f t="shared" si="3"/>
        <v>-1056.1599999999999</v>
      </c>
      <c r="Y145" s="527">
        <f>AVERAGE(E145:T145)</f>
        <v>105.07</v>
      </c>
    </row>
    <row r="146" spans="1:25" ht="12.75">
      <c r="A146" s="258">
        <v>142</v>
      </c>
      <c r="B146" s="625">
        <v>142</v>
      </c>
      <c r="C146" s="264" t="s">
        <v>406</v>
      </c>
      <c r="D146" s="264" t="s">
        <v>98</v>
      </c>
      <c r="E146" s="259"/>
      <c r="F146" s="259"/>
      <c r="G146" s="259"/>
      <c r="H146" s="259">
        <v>105</v>
      </c>
      <c r="I146" s="259"/>
      <c r="J146" s="259"/>
      <c r="K146" s="259"/>
      <c r="L146" s="259">
        <v>99.46</v>
      </c>
      <c r="M146" s="259"/>
      <c r="N146" s="574"/>
      <c r="O146" s="574"/>
      <c r="P146" s="259"/>
      <c r="Q146" s="259"/>
      <c r="R146" s="259"/>
      <c r="S146" s="259"/>
      <c r="T146" s="259"/>
      <c r="U146" s="528">
        <f>SUM(E146:T146)</f>
        <v>204.45999999999998</v>
      </c>
      <c r="V146" s="529">
        <f>COUNTA(E146:T146)</f>
        <v>2</v>
      </c>
      <c r="W146" s="233">
        <v>2</v>
      </c>
      <c r="X146" s="530">
        <f t="shared" si="3"/>
        <v>-1061.84</v>
      </c>
      <c r="Y146" s="527">
        <f>AVERAGE(E146:T146)</f>
        <v>102.22999999999999</v>
      </c>
    </row>
    <row r="147" spans="1:25" ht="12.75">
      <c r="A147" s="523">
        <v>143</v>
      </c>
      <c r="B147" s="624">
        <v>143</v>
      </c>
      <c r="C147" s="263" t="s">
        <v>154</v>
      </c>
      <c r="D147" s="263" t="s">
        <v>101</v>
      </c>
      <c r="E147" s="259">
        <v>88.78158844765343</v>
      </c>
      <c r="F147" s="259"/>
      <c r="G147" s="259"/>
      <c r="H147" s="259"/>
      <c r="I147" s="259"/>
      <c r="J147" s="259"/>
      <c r="K147" s="259"/>
      <c r="L147" s="259"/>
      <c r="M147" s="259"/>
      <c r="N147" s="574"/>
      <c r="O147" s="574"/>
      <c r="P147" s="259">
        <v>114.22</v>
      </c>
      <c r="Q147" s="259"/>
      <c r="R147" s="259"/>
      <c r="S147" s="259"/>
      <c r="T147" s="259"/>
      <c r="U147" s="528">
        <f>SUM(E147:T147)</f>
        <v>203.00158844765343</v>
      </c>
      <c r="V147" s="529">
        <f>COUNTA(E147:T147)</f>
        <v>2</v>
      </c>
      <c r="W147" s="233"/>
      <c r="X147" s="530">
        <f t="shared" si="3"/>
        <v>-1063.2984115523466</v>
      </c>
      <c r="Y147" s="527">
        <f>AVERAGE(E147:T147)</f>
        <v>101.50079422382672</v>
      </c>
    </row>
    <row r="148" spans="1:25" ht="12.75">
      <c r="A148" s="258">
        <v>144</v>
      </c>
      <c r="B148" s="625">
        <v>144</v>
      </c>
      <c r="C148" s="263" t="s">
        <v>140</v>
      </c>
      <c r="D148" s="263" t="s">
        <v>72</v>
      </c>
      <c r="E148" s="259">
        <v>0</v>
      </c>
      <c r="F148" s="259"/>
      <c r="G148" s="259"/>
      <c r="H148" s="259"/>
      <c r="I148" s="259"/>
      <c r="J148" s="259"/>
      <c r="K148" s="259"/>
      <c r="L148" s="259"/>
      <c r="M148" s="259">
        <v>89.5</v>
      </c>
      <c r="N148" s="574"/>
      <c r="O148" s="574"/>
      <c r="P148" s="259">
        <v>111.34</v>
      </c>
      <c r="Q148" s="259"/>
      <c r="R148" s="259"/>
      <c r="S148" s="259"/>
      <c r="T148" s="259"/>
      <c r="U148" s="528">
        <f>SUM(E148:T148)</f>
        <v>200.84</v>
      </c>
      <c r="V148" s="529">
        <f>COUNTA(E148:T148)</f>
        <v>3</v>
      </c>
      <c r="W148" s="233"/>
      <c r="X148" s="530">
        <f t="shared" si="3"/>
        <v>-1065.46</v>
      </c>
      <c r="Y148" s="527">
        <f>AVERAGE(E148:T148)</f>
        <v>66.94666666666667</v>
      </c>
    </row>
    <row r="149" spans="1:25" ht="12.75">
      <c r="A149" s="523">
        <v>145</v>
      </c>
      <c r="B149" s="624">
        <v>145</v>
      </c>
      <c r="C149" s="263" t="s">
        <v>126</v>
      </c>
      <c r="D149" s="263" t="s">
        <v>384</v>
      </c>
      <c r="E149" s="259"/>
      <c r="F149" s="259">
        <v>52.66</v>
      </c>
      <c r="G149" s="259"/>
      <c r="H149" s="259"/>
      <c r="I149" s="259">
        <v>54.71</v>
      </c>
      <c r="J149" s="259"/>
      <c r="K149" s="259"/>
      <c r="L149" s="259"/>
      <c r="M149" s="259"/>
      <c r="N149" s="574"/>
      <c r="O149" s="574"/>
      <c r="P149" s="259"/>
      <c r="Q149" s="259"/>
      <c r="R149" s="259">
        <v>88.12</v>
      </c>
      <c r="S149" s="259"/>
      <c r="T149" s="259"/>
      <c r="U149" s="528">
        <f>SUM(E149:T149)</f>
        <v>195.49</v>
      </c>
      <c r="V149" s="529">
        <f>COUNTA(E149:T149)</f>
        <v>3</v>
      </c>
      <c r="W149" s="233"/>
      <c r="X149" s="530">
        <f t="shared" si="3"/>
        <v>-1070.81</v>
      </c>
      <c r="Y149" s="527">
        <f>AVERAGE(E149:T149)</f>
        <v>65.16333333333334</v>
      </c>
    </row>
    <row r="150" spans="1:25" ht="12.75">
      <c r="A150" s="258">
        <v>146</v>
      </c>
      <c r="B150" s="625">
        <v>146</v>
      </c>
      <c r="C150" s="263" t="s">
        <v>128</v>
      </c>
      <c r="D150" s="263" t="s">
        <v>57</v>
      </c>
      <c r="E150" s="259"/>
      <c r="F150" s="259"/>
      <c r="G150" s="259"/>
      <c r="H150" s="259"/>
      <c r="I150" s="259"/>
      <c r="J150" s="259"/>
      <c r="K150" s="259"/>
      <c r="L150" s="259"/>
      <c r="M150" s="259"/>
      <c r="N150" s="574"/>
      <c r="O150" s="574"/>
      <c r="P150" s="259">
        <v>96.42</v>
      </c>
      <c r="Q150" s="259"/>
      <c r="R150" s="259"/>
      <c r="S150" s="259">
        <v>98.31</v>
      </c>
      <c r="T150" s="259"/>
      <c r="U150" s="528">
        <f>SUM(E150:T150)</f>
        <v>194.73000000000002</v>
      </c>
      <c r="V150" s="529">
        <f>COUNTA(E150:T150)</f>
        <v>2</v>
      </c>
      <c r="W150" s="233"/>
      <c r="X150" s="530">
        <f t="shared" si="3"/>
        <v>-1071.57</v>
      </c>
      <c r="Y150" s="527">
        <f>AVERAGE(E150:T150)</f>
        <v>97.36500000000001</v>
      </c>
    </row>
    <row r="151" spans="1:25" ht="12.75">
      <c r="A151" s="523">
        <v>147</v>
      </c>
      <c r="B151" s="624">
        <v>147</v>
      </c>
      <c r="C151" s="263" t="s">
        <v>181</v>
      </c>
      <c r="D151" s="263" t="s">
        <v>38</v>
      </c>
      <c r="E151" s="259"/>
      <c r="F151" s="259">
        <v>67.75</v>
      </c>
      <c r="G151" s="259"/>
      <c r="H151" s="259"/>
      <c r="I151" s="259">
        <v>48.16</v>
      </c>
      <c r="J151" s="259"/>
      <c r="K151" s="259">
        <v>73.33</v>
      </c>
      <c r="L151" s="259"/>
      <c r="M151" s="259"/>
      <c r="N151" s="574"/>
      <c r="O151" s="574"/>
      <c r="P151" s="259"/>
      <c r="Q151" s="259"/>
      <c r="R151" s="259"/>
      <c r="S151" s="259"/>
      <c r="T151" s="259"/>
      <c r="U151" s="528">
        <f>SUM(E151:T151)</f>
        <v>189.24</v>
      </c>
      <c r="V151" s="529">
        <f>COUNTA(E151:T151)</f>
        <v>3</v>
      </c>
      <c r="W151" s="233"/>
      <c r="X151" s="530">
        <f t="shared" si="3"/>
        <v>-1077.06</v>
      </c>
      <c r="Y151" s="527">
        <f>AVERAGE(E151:T151)</f>
        <v>63.080000000000005</v>
      </c>
    </row>
    <row r="152" spans="1:25" ht="12.75">
      <c r="A152" s="258">
        <v>148</v>
      </c>
      <c r="B152" s="625">
        <v>148</v>
      </c>
      <c r="C152" s="263" t="s">
        <v>319</v>
      </c>
      <c r="D152" s="263" t="s">
        <v>39</v>
      </c>
      <c r="E152" s="259"/>
      <c r="F152" s="259"/>
      <c r="G152" s="259"/>
      <c r="H152" s="259">
        <v>90.65</v>
      </c>
      <c r="I152" s="259"/>
      <c r="J152" s="259"/>
      <c r="K152" s="259"/>
      <c r="L152" s="259"/>
      <c r="M152" s="259"/>
      <c r="N152" s="574"/>
      <c r="O152" s="574"/>
      <c r="P152" s="259"/>
      <c r="Q152" s="259"/>
      <c r="R152" s="259">
        <v>96.67</v>
      </c>
      <c r="S152" s="259"/>
      <c r="T152" s="259"/>
      <c r="U152" s="528">
        <f>SUM(E152:T152)</f>
        <v>187.32</v>
      </c>
      <c r="V152" s="529">
        <f>COUNTA(E152:T152)</f>
        <v>2</v>
      </c>
      <c r="W152" s="233"/>
      <c r="X152" s="530">
        <f t="shared" si="3"/>
        <v>-1078.98</v>
      </c>
      <c r="Y152" s="527">
        <f>AVERAGE(E152:T152)</f>
        <v>93.66</v>
      </c>
    </row>
    <row r="153" spans="1:25" ht="12.75">
      <c r="A153" s="523">
        <v>149</v>
      </c>
      <c r="B153" s="624">
        <v>149</v>
      </c>
      <c r="C153" s="264" t="s">
        <v>445</v>
      </c>
      <c r="D153" s="264" t="s">
        <v>13</v>
      </c>
      <c r="E153" s="259"/>
      <c r="F153" s="259"/>
      <c r="G153" s="259"/>
      <c r="H153" s="259"/>
      <c r="I153" s="259"/>
      <c r="J153" s="259"/>
      <c r="K153" s="259">
        <v>95.49</v>
      </c>
      <c r="L153" s="259"/>
      <c r="M153" s="259"/>
      <c r="N153" s="574"/>
      <c r="O153" s="574"/>
      <c r="P153" s="259"/>
      <c r="Q153" s="259"/>
      <c r="R153" s="259">
        <v>90.54</v>
      </c>
      <c r="S153" s="259"/>
      <c r="T153" s="259"/>
      <c r="U153" s="528">
        <f>SUM(E153:T153)</f>
        <v>186.03</v>
      </c>
      <c r="V153" s="529">
        <f>COUNTA(E153:T153)</f>
        <v>2</v>
      </c>
      <c r="W153" s="233">
        <v>1</v>
      </c>
      <c r="X153" s="530">
        <f t="shared" si="3"/>
        <v>-1080.27</v>
      </c>
      <c r="Y153" s="527">
        <f>AVERAGE(E153:T153)</f>
        <v>93.015</v>
      </c>
    </row>
    <row r="154" spans="1:25" ht="12.75">
      <c r="A154" s="258">
        <v>150</v>
      </c>
      <c r="B154" s="625">
        <v>150</v>
      </c>
      <c r="C154" s="263" t="s">
        <v>37</v>
      </c>
      <c r="D154" s="263" t="s">
        <v>73</v>
      </c>
      <c r="E154" s="259"/>
      <c r="F154" s="259">
        <v>60.59</v>
      </c>
      <c r="G154" s="259"/>
      <c r="H154" s="259"/>
      <c r="I154" s="259">
        <v>64.76</v>
      </c>
      <c r="J154" s="259"/>
      <c r="K154" s="259"/>
      <c r="L154" s="259"/>
      <c r="M154" s="259"/>
      <c r="N154" s="574"/>
      <c r="O154" s="574"/>
      <c r="P154" s="259"/>
      <c r="Q154" s="259"/>
      <c r="R154" s="259"/>
      <c r="S154" s="259"/>
      <c r="T154" s="259">
        <v>59.86075949367089</v>
      </c>
      <c r="U154" s="528">
        <f>SUM(E154:T154)</f>
        <v>185.2107594936709</v>
      </c>
      <c r="V154" s="529">
        <f>COUNTA(E154:T154)</f>
        <v>3</v>
      </c>
      <c r="W154" s="233">
        <v>1</v>
      </c>
      <c r="X154" s="530">
        <f t="shared" si="3"/>
        <v>-1081.0892405063291</v>
      </c>
      <c r="Y154" s="527">
        <f>AVERAGE(E154:T154)</f>
        <v>61.73691983122364</v>
      </c>
    </row>
    <row r="155" spans="1:25" ht="12.75">
      <c r="A155" s="523">
        <v>151</v>
      </c>
      <c r="B155" s="624">
        <v>151</v>
      </c>
      <c r="C155" s="263" t="s">
        <v>411</v>
      </c>
      <c r="D155" s="263" t="s">
        <v>29</v>
      </c>
      <c r="E155" s="259"/>
      <c r="F155" s="259"/>
      <c r="G155" s="259"/>
      <c r="H155" s="259">
        <v>74.66</v>
      </c>
      <c r="I155" s="259"/>
      <c r="J155" s="259"/>
      <c r="K155" s="259">
        <v>86.01</v>
      </c>
      <c r="L155" s="259"/>
      <c r="M155" s="259"/>
      <c r="N155" s="574"/>
      <c r="O155" s="574"/>
      <c r="P155" s="259"/>
      <c r="Q155" s="259"/>
      <c r="R155" s="259"/>
      <c r="S155" s="259"/>
      <c r="T155" s="259">
        <v>24.42</v>
      </c>
      <c r="U155" s="528">
        <f>SUM(E155:T155)</f>
        <v>185.09000000000003</v>
      </c>
      <c r="V155" s="529">
        <f>COUNTA(E155:T155)</f>
        <v>3</v>
      </c>
      <c r="W155" s="233"/>
      <c r="X155" s="530">
        <f t="shared" si="3"/>
        <v>-1081.21</v>
      </c>
      <c r="Y155" s="527">
        <f>AVERAGE(E155:T155)</f>
        <v>61.69666666666668</v>
      </c>
    </row>
    <row r="156" spans="1:25" ht="12.75">
      <c r="A156" s="258">
        <v>152</v>
      </c>
      <c r="B156" s="625">
        <v>152</v>
      </c>
      <c r="C156" s="263" t="s">
        <v>364</v>
      </c>
      <c r="D156" s="263" t="s">
        <v>79</v>
      </c>
      <c r="E156" s="259"/>
      <c r="F156" s="259">
        <v>63.92</v>
      </c>
      <c r="G156" s="259">
        <v>35.38</v>
      </c>
      <c r="H156" s="259"/>
      <c r="I156" s="575">
        <v>84.41</v>
      </c>
      <c r="J156" s="259"/>
      <c r="K156" s="259"/>
      <c r="L156" s="259"/>
      <c r="M156" s="259"/>
      <c r="N156" s="574"/>
      <c r="O156" s="574"/>
      <c r="P156" s="259"/>
      <c r="Q156" s="259"/>
      <c r="R156" s="259"/>
      <c r="S156" s="259"/>
      <c r="T156" s="259"/>
      <c r="U156" s="528">
        <f>SUM(E156:T156)</f>
        <v>183.71</v>
      </c>
      <c r="V156" s="529">
        <f>COUNTA(E156:T156)</f>
        <v>3</v>
      </c>
      <c r="W156" s="233">
        <v>1</v>
      </c>
      <c r="X156" s="530">
        <f t="shared" si="3"/>
        <v>-1082.59</v>
      </c>
      <c r="Y156" s="527">
        <f>AVERAGE(E156:T156)</f>
        <v>61.23666666666667</v>
      </c>
    </row>
    <row r="157" spans="1:25" ht="12.75">
      <c r="A157" s="523">
        <v>153</v>
      </c>
      <c r="B157" s="624">
        <v>153</v>
      </c>
      <c r="C157" s="263" t="s">
        <v>141</v>
      </c>
      <c r="D157" s="263" t="s">
        <v>34</v>
      </c>
      <c r="E157" s="259">
        <v>66.65876777251184</v>
      </c>
      <c r="F157" s="259"/>
      <c r="G157" s="259"/>
      <c r="H157" s="259">
        <v>70.88</v>
      </c>
      <c r="I157" s="259">
        <v>43.79</v>
      </c>
      <c r="J157" s="259"/>
      <c r="K157" s="259"/>
      <c r="L157" s="259"/>
      <c r="M157" s="259"/>
      <c r="N157" s="574"/>
      <c r="O157" s="574"/>
      <c r="P157" s="259"/>
      <c r="Q157" s="259"/>
      <c r="R157" s="259"/>
      <c r="S157" s="259"/>
      <c r="T157" s="259"/>
      <c r="U157" s="528">
        <f>SUM(E157:T157)</f>
        <v>181.32876777251184</v>
      </c>
      <c r="V157" s="529">
        <f>COUNTA(E157:T157)</f>
        <v>3</v>
      </c>
      <c r="W157" s="233"/>
      <c r="X157" s="530">
        <f t="shared" si="3"/>
        <v>-1084.9712322274881</v>
      </c>
      <c r="Y157" s="527">
        <f>AVERAGE(E157:T157)</f>
        <v>60.44292259083728</v>
      </c>
    </row>
    <row r="158" spans="1:25" ht="12.75">
      <c r="A158" s="258">
        <v>154</v>
      </c>
      <c r="B158" s="625">
        <v>154</v>
      </c>
      <c r="C158" s="263" t="s">
        <v>451</v>
      </c>
      <c r="D158" s="263" t="s">
        <v>8</v>
      </c>
      <c r="E158" s="259"/>
      <c r="F158" s="259"/>
      <c r="G158" s="259"/>
      <c r="H158" s="259"/>
      <c r="I158" s="259"/>
      <c r="J158" s="259">
        <v>100.56</v>
      </c>
      <c r="K158" s="259">
        <v>80.37</v>
      </c>
      <c r="L158" s="259"/>
      <c r="M158" s="259"/>
      <c r="N158" s="574"/>
      <c r="O158" s="574"/>
      <c r="P158" s="259"/>
      <c r="Q158" s="259"/>
      <c r="R158" s="259"/>
      <c r="S158" s="259"/>
      <c r="T158" s="259"/>
      <c r="U158" s="528">
        <f>SUM(E158:T158)</f>
        <v>180.93</v>
      </c>
      <c r="V158" s="529">
        <f>COUNTA(E158:T158)</f>
        <v>2</v>
      </c>
      <c r="W158" s="233"/>
      <c r="X158" s="530">
        <f t="shared" si="3"/>
        <v>-1085.37</v>
      </c>
      <c r="Y158" s="527">
        <f>AVERAGE(E158:T158)</f>
        <v>90.465</v>
      </c>
    </row>
    <row r="159" spans="1:25" ht="12.75">
      <c r="A159" s="523">
        <v>155</v>
      </c>
      <c r="B159" s="624">
        <v>155</v>
      </c>
      <c r="C159" s="263" t="s">
        <v>545</v>
      </c>
      <c r="D159" s="263" t="s">
        <v>87</v>
      </c>
      <c r="E159" s="259"/>
      <c r="F159" s="259"/>
      <c r="G159" s="259"/>
      <c r="H159" s="259"/>
      <c r="I159" s="259"/>
      <c r="J159" s="259"/>
      <c r="K159" s="259"/>
      <c r="L159" s="259"/>
      <c r="M159" s="259"/>
      <c r="N159" s="574">
        <v>102</v>
      </c>
      <c r="O159" s="574"/>
      <c r="P159" s="259"/>
      <c r="Q159" s="259"/>
      <c r="R159" s="259"/>
      <c r="S159" s="259">
        <v>78.2</v>
      </c>
      <c r="T159" s="259"/>
      <c r="U159" s="528">
        <f>SUM(E159:T159)</f>
        <v>180.2</v>
      </c>
      <c r="V159" s="529">
        <f>COUNTA(E159:T159)</f>
        <v>2</v>
      </c>
      <c r="W159" s="233"/>
      <c r="X159" s="530">
        <f t="shared" si="3"/>
        <v>-1086.1</v>
      </c>
      <c r="Y159" s="527">
        <f>AVERAGE(E159:T159)</f>
        <v>90.1</v>
      </c>
    </row>
    <row r="160" spans="1:25" ht="12.75">
      <c r="A160" s="258">
        <v>156</v>
      </c>
      <c r="B160" s="625">
        <v>156</v>
      </c>
      <c r="C160" s="263" t="s">
        <v>347</v>
      </c>
      <c r="D160" s="263" t="s">
        <v>8</v>
      </c>
      <c r="E160" s="259"/>
      <c r="F160" s="259">
        <v>57.27</v>
      </c>
      <c r="G160" s="259"/>
      <c r="H160" s="259"/>
      <c r="I160" s="259">
        <v>45.98</v>
      </c>
      <c r="J160" s="259"/>
      <c r="K160" s="259"/>
      <c r="L160" s="259"/>
      <c r="M160" s="259"/>
      <c r="N160" s="574"/>
      <c r="O160" s="574"/>
      <c r="P160" s="259"/>
      <c r="Q160" s="259"/>
      <c r="R160" s="259"/>
      <c r="S160" s="259"/>
      <c r="T160" s="259">
        <v>75.68</v>
      </c>
      <c r="U160" s="528">
        <f>SUM(E160:T160)</f>
        <v>178.93</v>
      </c>
      <c r="V160" s="529">
        <f>COUNTA(E160:T160)</f>
        <v>3</v>
      </c>
      <c r="W160" s="233"/>
      <c r="X160" s="530">
        <f t="shared" si="3"/>
        <v>-1087.37</v>
      </c>
      <c r="Y160" s="527">
        <f>AVERAGE(E160:T160)</f>
        <v>59.64333333333334</v>
      </c>
    </row>
    <row r="161" spans="1:25" ht="12.75">
      <c r="A161" s="523">
        <v>157</v>
      </c>
      <c r="B161" s="624">
        <v>157</v>
      </c>
      <c r="C161" s="263" t="s">
        <v>342</v>
      </c>
      <c r="D161" s="263" t="s">
        <v>47</v>
      </c>
      <c r="E161" s="261"/>
      <c r="F161" s="259">
        <v>83.35</v>
      </c>
      <c r="G161" s="259"/>
      <c r="H161" s="259"/>
      <c r="I161" s="259">
        <v>90.52</v>
      </c>
      <c r="J161" s="259"/>
      <c r="K161" s="259"/>
      <c r="L161" s="259"/>
      <c r="M161" s="259"/>
      <c r="N161" s="574"/>
      <c r="O161" s="574"/>
      <c r="P161" s="259"/>
      <c r="Q161" s="259"/>
      <c r="R161" s="259"/>
      <c r="S161" s="259"/>
      <c r="T161" s="259"/>
      <c r="U161" s="528">
        <f>SUM(E161:T161)</f>
        <v>173.87</v>
      </c>
      <c r="V161" s="529">
        <f>COUNTA(E161:T161)</f>
        <v>2</v>
      </c>
      <c r="W161" s="233"/>
      <c r="X161" s="530">
        <f t="shared" si="3"/>
        <v>-1092.4299999999998</v>
      </c>
      <c r="Y161" s="527">
        <f>AVERAGE(E161:T161)</f>
        <v>86.935</v>
      </c>
    </row>
    <row r="162" spans="1:25" ht="12.75">
      <c r="A162" s="258">
        <v>158</v>
      </c>
      <c r="B162" s="625">
        <v>158</v>
      </c>
      <c r="C162" s="264" t="s">
        <v>503</v>
      </c>
      <c r="D162" s="264" t="s">
        <v>504</v>
      </c>
      <c r="E162" s="259"/>
      <c r="F162" s="259"/>
      <c r="G162" s="259"/>
      <c r="H162" s="259"/>
      <c r="I162" s="259"/>
      <c r="J162" s="259">
        <v>91.4</v>
      </c>
      <c r="K162" s="259"/>
      <c r="L162" s="259">
        <v>82.37</v>
      </c>
      <c r="M162" s="259"/>
      <c r="N162" s="574"/>
      <c r="O162" s="574"/>
      <c r="P162" s="259"/>
      <c r="Q162" s="259"/>
      <c r="R162" s="259"/>
      <c r="S162" s="259"/>
      <c r="T162" s="259"/>
      <c r="U162" s="528">
        <f>SUM(E162:T162)</f>
        <v>173.77</v>
      </c>
      <c r="V162" s="529">
        <f>COUNTA(E162:T162)</f>
        <v>2</v>
      </c>
      <c r="W162" s="233">
        <v>1</v>
      </c>
      <c r="X162" s="530">
        <f t="shared" si="3"/>
        <v>-1092.53</v>
      </c>
      <c r="Y162" s="527">
        <f>AVERAGE(E162:T162)</f>
        <v>86.885</v>
      </c>
    </row>
    <row r="163" spans="1:25" ht="12.75">
      <c r="A163" s="523">
        <v>159</v>
      </c>
      <c r="B163" s="624">
        <v>159</v>
      </c>
      <c r="C163" s="263" t="s">
        <v>319</v>
      </c>
      <c r="D163" s="263" t="s">
        <v>161</v>
      </c>
      <c r="E163" s="259">
        <v>85.35283993115318</v>
      </c>
      <c r="F163" s="259"/>
      <c r="G163" s="259"/>
      <c r="H163" s="259">
        <v>87.41</v>
      </c>
      <c r="I163" s="259"/>
      <c r="J163" s="259"/>
      <c r="K163" s="259"/>
      <c r="L163" s="259"/>
      <c r="M163" s="259"/>
      <c r="N163" s="574"/>
      <c r="O163" s="574"/>
      <c r="P163" s="259"/>
      <c r="Q163" s="259"/>
      <c r="R163" s="259"/>
      <c r="S163" s="259"/>
      <c r="T163" s="259"/>
      <c r="U163" s="528">
        <f>SUM(E163:T163)</f>
        <v>172.76283993115317</v>
      </c>
      <c r="V163" s="529">
        <f>COUNTA(E163:T163)</f>
        <v>2</v>
      </c>
      <c r="W163" s="233">
        <v>1</v>
      </c>
      <c r="X163" s="530">
        <f t="shared" si="3"/>
        <v>-1093.5371600688468</v>
      </c>
      <c r="Y163" s="527">
        <f>AVERAGE(E163:T163)</f>
        <v>86.38141996557658</v>
      </c>
    </row>
    <row r="164" spans="1:25" ht="12.75">
      <c r="A164" s="258">
        <v>160</v>
      </c>
      <c r="B164" s="625">
        <v>160</v>
      </c>
      <c r="C164" s="264" t="s">
        <v>530</v>
      </c>
      <c r="D164" s="264" t="s">
        <v>91</v>
      </c>
      <c r="E164" s="259"/>
      <c r="F164" s="259"/>
      <c r="G164" s="259"/>
      <c r="H164" s="259"/>
      <c r="I164" s="259"/>
      <c r="J164" s="259"/>
      <c r="K164" s="259"/>
      <c r="L164" s="259">
        <v>86.91</v>
      </c>
      <c r="M164" s="259"/>
      <c r="N164" s="574">
        <v>85.11</v>
      </c>
      <c r="O164" s="574"/>
      <c r="P164" s="259"/>
      <c r="Q164" s="259"/>
      <c r="R164" s="259"/>
      <c r="S164" s="259"/>
      <c r="T164" s="259"/>
      <c r="U164" s="528">
        <f>SUM(E164:T164)</f>
        <v>172.01999999999998</v>
      </c>
      <c r="V164" s="529">
        <f>COUNTA(E164:T164)</f>
        <v>2</v>
      </c>
      <c r="W164" s="233"/>
      <c r="X164" s="530">
        <f t="shared" si="3"/>
        <v>-1094.28</v>
      </c>
      <c r="Y164" s="527">
        <f>AVERAGE(E164:T164)</f>
        <v>86.00999999999999</v>
      </c>
    </row>
    <row r="165" spans="1:25" ht="12.75">
      <c r="A165" s="523">
        <v>161</v>
      </c>
      <c r="B165" s="624">
        <v>161</v>
      </c>
      <c r="C165" s="264" t="s">
        <v>189</v>
      </c>
      <c r="D165" s="264" t="s">
        <v>172</v>
      </c>
      <c r="E165" s="259">
        <v>72.16783216783216</v>
      </c>
      <c r="F165" s="259">
        <v>37.83</v>
      </c>
      <c r="G165" s="259"/>
      <c r="H165" s="259"/>
      <c r="I165" s="259"/>
      <c r="J165" s="259"/>
      <c r="K165" s="259"/>
      <c r="L165" s="259"/>
      <c r="M165" s="259"/>
      <c r="N165" s="574"/>
      <c r="O165" s="574"/>
      <c r="P165" s="259"/>
      <c r="Q165" s="259"/>
      <c r="R165" s="259">
        <v>60.5</v>
      </c>
      <c r="S165" s="259"/>
      <c r="T165" s="259"/>
      <c r="U165" s="528">
        <f>SUM(E165:T165)</f>
        <v>170.49783216783214</v>
      </c>
      <c r="V165" s="529">
        <f>COUNTA(E165:T165)</f>
        <v>3</v>
      </c>
      <c r="W165" s="233"/>
      <c r="X165" s="530">
        <f t="shared" si="3"/>
        <v>-1095.802167832168</v>
      </c>
      <c r="Y165" s="527">
        <f>AVERAGE(E165:T165)</f>
        <v>56.83261072261072</v>
      </c>
    </row>
    <row r="166" spans="1:25" ht="12.75">
      <c r="A166" s="258">
        <v>162</v>
      </c>
      <c r="B166" s="625">
        <v>162</v>
      </c>
      <c r="C166" s="264" t="s">
        <v>362</v>
      </c>
      <c r="D166" s="264" t="s">
        <v>363</v>
      </c>
      <c r="E166" s="259"/>
      <c r="F166" s="259">
        <v>43.46</v>
      </c>
      <c r="G166" s="259"/>
      <c r="H166" s="259"/>
      <c r="I166" s="259">
        <v>59.08</v>
      </c>
      <c r="J166" s="259"/>
      <c r="K166" s="259">
        <v>65.78</v>
      </c>
      <c r="L166" s="259"/>
      <c r="M166" s="259"/>
      <c r="N166" s="574"/>
      <c r="O166" s="574"/>
      <c r="P166" s="259"/>
      <c r="Q166" s="259"/>
      <c r="R166" s="259"/>
      <c r="S166" s="259"/>
      <c r="T166" s="259"/>
      <c r="U166" s="528">
        <f>SUM(E166:T166)</f>
        <v>168.32</v>
      </c>
      <c r="V166" s="529">
        <f>COUNTA(E166:T166)</f>
        <v>3</v>
      </c>
      <c r="W166" s="233"/>
      <c r="X166" s="530">
        <f t="shared" si="3"/>
        <v>-1097.98</v>
      </c>
      <c r="Y166" s="527">
        <f>AVERAGE(E166:T166)</f>
        <v>56.10666666666666</v>
      </c>
    </row>
    <row r="167" spans="1:25" ht="12.75">
      <c r="A167" s="523">
        <v>163</v>
      </c>
      <c r="B167" s="624">
        <v>163</v>
      </c>
      <c r="C167" s="263" t="s">
        <v>361</v>
      </c>
      <c r="D167" s="263" t="s">
        <v>109</v>
      </c>
      <c r="E167" s="259"/>
      <c r="F167" s="259">
        <v>67.24</v>
      </c>
      <c r="G167" s="259">
        <v>40.24</v>
      </c>
      <c r="H167" s="259"/>
      <c r="I167" s="259">
        <v>59.95</v>
      </c>
      <c r="J167" s="259"/>
      <c r="K167" s="259"/>
      <c r="L167" s="259"/>
      <c r="M167" s="259"/>
      <c r="N167" s="574"/>
      <c r="O167" s="574"/>
      <c r="P167" s="259"/>
      <c r="Q167" s="259"/>
      <c r="R167" s="259"/>
      <c r="S167" s="259"/>
      <c r="T167" s="259"/>
      <c r="U167" s="528">
        <f>SUM(E167:T167)</f>
        <v>167.43</v>
      </c>
      <c r="V167" s="529">
        <f>COUNTA(E167:T167)</f>
        <v>3</v>
      </c>
      <c r="W167" s="233"/>
      <c r="X167" s="530">
        <f t="shared" si="3"/>
        <v>-1098.87</v>
      </c>
      <c r="Y167" s="527">
        <f>AVERAGE(E167:T167)</f>
        <v>55.81</v>
      </c>
    </row>
    <row r="168" spans="1:25" ht="12.75">
      <c r="A168" s="258">
        <v>164</v>
      </c>
      <c r="B168" s="625">
        <v>164</v>
      </c>
      <c r="C168" s="263" t="s">
        <v>393</v>
      </c>
      <c r="D168" s="263" t="s">
        <v>394</v>
      </c>
      <c r="E168" s="259"/>
      <c r="F168" s="259"/>
      <c r="G168" s="259">
        <v>60.9</v>
      </c>
      <c r="H168" s="259"/>
      <c r="I168" s="259"/>
      <c r="J168" s="259">
        <v>101.55</v>
      </c>
      <c r="K168" s="259"/>
      <c r="L168" s="259"/>
      <c r="M168" s="259"/>
      <c r="N168" s="574"/>
      <c r="O168" s="574"/>
      <c r="P168" s="259"/>
      <c r="Q168" s="259"/>
      <c r="R168" s="259"/>
      <c r="S168" s="259"/>
      <c r="T168" s="259"/>
      <c r="U168" s="528">
        <f>SUM(E168:T168)</f>
        <v>162.45</v>
      </c>
      <c r="V168" s="529">
        <f>COUNTA(E168:T168)</f>
        <v>2</v>
      </c>
      <c r="W168" s="233"/>
      <c r="X168" s="530">
        <f t="shared" si="3"/>
        <v>-1103.85</v>
      </c>
      <c r="Y168" s="527">
        <f>AVERAGE(E168:T168)</f>
        <v>81.225</v>
      </c>
    </row>
    <row r="169" spans="1:25" ht="12.75">
      <c r="A169" s="523">
        <v>165</v>
      </c>
      <c r="B169" s="624">
        <v>165</v>
      </c>
      <c r="C169" s="263" t="s">
        <v>433</v>
      </c>
      <c r="D169" s="263" t="s">
        <v>89</v>
      </c>
      <c r="E169" s="259"/>
      <c r="F169" s="259"/>
      <c r="G169" s="259"/>
      <c r="H169" s="259"/>
      <c r="I169" s="259">
        <v>62.14</v>
      </c>
      <c r="J169" s="259">
        <v>99.4</v>
      </c>
      <c r="K169" s="259"/>
      <c r="L169" s="259"/>
      <c r="M169" s="259"/>
      <c r="N169" s="574"/>
      <c r="O169" s="574"/>
      <c r="P169" s="259"/>
      <c r="Q169" s="259"/>
      <c r="R169" s="259"/>
      <c r="S169" s="259"/>
      <c r="T169" s="259"/>
      <c r="U169" s="528">
        <f>SUM(E169:T169)</f>
        <v>161.54000000000002</v>
      </c>
      <c r="V169" s="529">
        <f>COUNTA(E169:T169)</f>
        <v>2</v>
      </c>
      <c r="W169" s="233"/>
      <c r="X169" s="530">
        <f t="shared" si="3"/>
        <v>-1104.76</v>
      </c>
      <c r="Y169" s="527">
        <f>AVERAGE(E169:T169)</f>
        <v>80.77000000000001</v>
      </c>
    </row>
    <row r="170" spans="1:25" ht="12.75">
      <c r="A170" s="258">
        <v>166</v>
      </c>
      <c r="B170" s="625">
        <v>166</v>
      </c>
      <c r="C170" s="264" t="s">
        <v>390</v>
      </c>
      <c r="D170" s="264" t="s">
        <v>369</v>
      </c>
      <c r="E170" s="259"/>
      <c r="F170" s="259">
        <v>60.85</v>
      </c>
      <c r="G170" s="259"/>
      <c r="H170" s="259"/>
      <c r="I170" s="259">
        <v>68.69</v>
      </c>
      <c r="J170" s="259"/>
      <c r="K170" s="259"/>
      <c r="L170" s="259"/>
      <c r="M170" s="259"/>
      <c r="N170" s="574"/>
      <c r="O170" s="574"/>
      <c r="P170" s="259"/>
      <c r="Q170" s="259"/>
      <c r="R170" s="259"/>
      <c r="S170" s="259"/>
      <c r="T170" s="259">
        <v>31.38</v>
      </c>
      <c r="U170" s="528">
        <f>SUM(E170:T170)</f>
        <v>160.92</v>
      </c>
      <c r="V170" s="529">
        <f>COUNTA(E170:T170)</f>
        <v>3</v>
      </c>
      <c r="W170" s="233"/>
      <c r="X170" s="530">
        <f t="shared" si="3"/>
        <v>-1105.3799999999999</v>
      </c>
      <c r="Y170" s="527">
        <f>AVERAGE(E170:T170)</f>
        <v>53.63999999999999</v>
      </c>
    </row>
    <row r="171" spans="1:25" ht="12.75">
      <c r="A171" s="523">
        <v>167</v>
      </c>
      <c r="B171" s="624">
        <v>167</v>
      </c>
      <c r="C171" s="264" t="s">
        <v>174</v>
      </c>
      <c r="D171" s="264" t="s">
        <v>531</v>
      </c>
      <c r="E171" s="259"/>
      <c r="F171" s="259"/>
      <c r="G171" s="259"/>
      <c r="H171" s="259"/>
      <c r="I171" s="259"/>
      <c r="J171" s="259"/>
      <c r="K171" s="259"/>
      <c r="L171" s="259">
        <v>51.3</v>
      </c>
      <c r="M171" s="259"/>
      <c r="N171" s="574"/>
      <c r="O171" s="574"/>
      <c r="P171" s="259">
        <v>97.49</v>
      </c>
      <c r="Q171" s="259"/>
      <c r="R171" s="259"/>
      <c r="S171" s="259"/>
      <c r="T171" s="259"/>
      <c r="U171" s="528">
        <f>SUM(E171:T171)</f>
        <v>148.79</v>
      </c>
      <c r="V171" s="529">
        <f>COUNTA(E171:T171)</f>
        <v>2</v>
      </c>
      <c r="W171" s="233"/>
      <c r="X171" s="530">
        <f t="shared" si="3"/>
        <v>-1117.51</v>
      </c>
      <c r="Y171" s="527">
        <f>AVERAGE(E171:T171)</f>
        <v>74.395</v>
      </c>
    </row>
    <row r="172" spans="1:25" ht="12.75">
      <c r="A172" s="258">
        <v>168</v>
      </c>
      <c r="B172" s="625">
        <v>168</v>
      </c>
      <c r="C172" s="263" t="s">
        <v>308</v>
      </c>
      <c r="D172" s="263" t="s">
        <v>66</v>
      </c>
      <c r="E172" s="259">
        <v>96.83183183183182</v>
      </c>
      <c r="F172" s="259">
        <v>50.36</v>
      </c>
      <c r="G172" s="259"/>
      <c r="H172" s="259"/>
      <c r="I172" s="259"/>
      <c r="J172" s="259"/>
      <c r="K172" s="259"/>
      <c r="L172" s="259"/>
      <c r="M172" s="259"/>
      <c r="N172" s="574"/>
      <c r="O172" s="574"/>
      <c r="P172" s="259"/>
      <c r="Q172" s="259"/>
      <c r="R172" s="259"/>
      <c r="S172" s="259"/>
      <c r="T172" s="259"/>
      <c r="U172" s="528">
        <f>SUM(E172:T172)</f>
        <v>147.19183183183182</v>
      </c>
      <c r="V172" s="529">
        <f>COUNTA(E172:T172)</f>
        <v>2</v>
      </c>
      <c r="W172" s="233"/>
      <c r="X172" s="530">
        <f t="shared" si="3"/>
        <v>-1119.108168168168</v>
      </c>
      <c r="Y172" s="527">
        <f>AVERAGE(E172:T172)</f>
        <v>73.59591591591591</v>
      </c>
    </row>
    <row r="173" spans="1:25" ht="12.75">
      <c r="A173" s="523">
        <v>169</v>
      </c>
      <c r="B173" s="624">
        <v>169</v>
      </c>
      <c r="C173" s="263" t="s">
        <v>30</v>
      </c>
      <c r="D173" s="263" t="s">
        <v>190</v>
      </c>
      <c r="E173" s="259"/>
      <c r="F173" s="259">
        <v>49.59</v>
      </c>
      <c r="G173" s="259"/>
      <c r="H173" s="259"/>
      <c r="I173" s="259">
        <v>67.38</v>
      </c>
      <c r="J173" s="259"/>
      <c r="K173" s="259"/>
      <c r="L173" s="259"/>
      <c r="M173" s="259"/>
      <c r="N173" s="574"/>
      <c r="O173" s="574"/>
      <c r="P173" s="259"/>
      <c r="Q173" s="259"/>
      <c r="R173" s="259"/>
      <c r="S173" s="259"/>
      <c r="T173" s="259">
        <v>29.48</v>
      </c>
      <c r="U173" s="528">
        <f>SUM(E173:T173)</f>
        <v>146.45</v>
      </c>
      <c r="V173" s="529">
        <f>COUNTA(E173:T173)</f>
        <v>3</v>
      </c>
      <c r="W173" s="233"/>
      <c r="X173" s="530">
        <f t="shared" si="3"/>
        <v>-1119.85</v>
      </c>
      <c r="Y173" s="527">
        <f>AVERAGE(E173:T173)</f>
        <v>48.81666666666666</v>
      </c>
    </row>
    <row r="174" spans="1:25" ht="12.75">
      <c r="A174" s="258">
        <v>170</v>
      </c>
      <c r="B174" s="625">
        <v>170</v>
      </c>
      <c r="C174" s="263" t="s">
        <v>396</v>
      </c>
      <c r="D174" s="263" t="s">
        <v>45</v>
      </c>
      <c r="E174" s="259"/>
      <c r="F174" s="259"/>
      <c r="G174" s="259">
        <v>92.55</v>
      </c>
      <c r="H174" s="259"/>
      <c r="I174" s="259">
        <v>53.4</v>
      </c>
      <c r="J174" s="259"/>
      <c r="K174" s="259"/>
      <c r="L174" s="259"/>
      <c r="M174" s="259"/>
      <c r="N174" s="574"/>
      <c r="O174" s="574"/>
      <c r="P174" s="259"/>
      <c r="Q174" s="259"/>
      <c r="R174" s="259"/>
      <c r="S174" s="259"/>
      <c r="T174" s="259"/>
      <c r="U174" s="528">
        <f>SUM(E174:T174)</f>
        <v>145.95</v>
      </c>
      <c r="V174" s="529">
        <f>COUNTA(E174:T174)</f>
        <v>2</v>
      </c>
      <c r="W174" s="233"/>
      <c r="X174" s="530">
        <f t="shared" si="3"/>
        <v>-1120.35</v>
      </c>
      <c r="Y174" s="527">
        <f>AVERAGE(E174:T174)</f>
        <v>72.975</v>
      </c>
    </row>
    <row r="175" spans="1:25" ht="12.75">
      <c r="A175" s="523">
        <v>171</v>
      </c>
      <c r="B175" s="624">
        <v>171</v>
      </c>
      <c r="C175" s="264" t="s">
        <v>193</v>
      </c>
      <c r="D175" s="264" t="s">
        <v>169</v>
      </c>
      <c r="E175" s="259">
        <v>67.99837925445705</v>
      </c>
      <c r="F175" s="259"/>
      <c r="G175" s="259"/>
      <c r="H175" s="259"/>
      <c r="I175" s="259"/>
      <c r="J175" s="259"/>
      <c r="K175" s="259"/>
      <c r="L175" s="259"/>
      <c r="M175" s="259"/>
      <c r="N175" s="574"/>
      <c r="O175" s="574"/>
      <c r="P175" s="259"/>
      <c r="Q175" s="259"/>
      <c r="R175" s="259"/>
      <c r="S175" s="259">
        <v>77.4</v>
      </c>
      <c r="T175" s="259"/>
      <c r="U175" s="528">
        <f>SUM(E175:T175)</f>
        <v>145.39837925445704</v>
      </c>
      <c r="V175" s="529">
        <f>COUNTA(E175:T175)</f>
        <v>2</v>
      </c>
      <c r="W175" s="233"/>
      <c r="X175" s="530">
        <f t="shared" si="3"/>
        <v>-1120.901620745543</v>
      </c>
      <c r="Y175" s="527">
        <f>AVERAGE(E175:T175)</f>
        <v>72.69918962722852</v>
      </c>
    </row>
    <row r="176" spans="1:25" ht="12.75">
      <c r="A176" s="258">
        <v>172</v>
      </c>
      <c r="B176" s="625">
        <v>172</v>
      </c>
      <c r="C176" s="264" t="s">
        <v>511</v>
      </c>
      <c r="D176" s="264" t="s">
        <v>512</v>
      </c>
      <c r="E176" s="259"/>
      <c r="F176" s="259"/>
      <c r="G176" s="259"/>
      <c r="H176" s="259"/>
      <c r="I176" s="259"/>
      <c r="J176" s="259"/>
      <c r="K176" s="259">
        <v>77.31</v>
      </c>
      <c r="L176" s="259"/>
      <c r="M176" s="259"/>
      <c r="N176" s="574"/>
      <c r="O176" s="574"/>
      <c r="P176" s="259"/>
      <c r="Q176" s="259"/>
      <c r="R176" s="259">
        <v>67.01</v>
      </c>
      <c r="S176" s="259"/>
      <c r="T176" s="259"/>
      <c r="U176" s="528">
        <f>SUM(E176:T176)</f>
        <v>144.32</v>
      </c>
      <c r="V176" s="529">
        <f>COUNTA(E176:T176)</f>
        <v>2</v>
      </c>
      <c r="W176" s="233"/>
      <c r="X176" s="530">
        <f t="shared" si="3"/>
        <v>-1121.98</v>
      </c>
      <c r="Y176" s="527">
        <f>AVERAGE(E176:T176)</f>
        <v>72.16</v>
      </c>
    </row>
    <row r="177" spans="1:25" ht="12.75">
      <c r="A177" s="523">
        <v>173</v>
      </c>
      <c r="B177" s="624">
        <v>173</v>
      </c>
      <c r="C177" s="263" t="s">
        <v>115</v>
      </c>
      <c r="D177" s="263" t="s">
        <v>119</v>
      </c>
      <c r="E177" s="259"/>
      <c r="F177" s="259"/>
      <c r="G177" s="259">
        <v>70.74</v>
      </c>
      <c r="H177" s="259">
        <v>72.86</v>
      </c>
      <c r="I177" s="259"/>
      <c r="J177" s="259"/>
      <c r="K177" s="259"/>
      <c r="L177" s="259"/>
      <c r="M177" s="259"/>
      <c r="N177" s="574"/>
      <c r="O177" s="574"/>
      <c r="P177" s="259"/>
      <c r="Q177" s="259"/>
      <c r="R177" s="259"/>
      <c r="S177" s="259"/>
      <c r="T177" s="259"/>
      <c r="U177" s="528">
        <f>SUM(E177:T177)</f>
        <v>143.6</v>
      </c>
      <c r="V177" s="529">
        <f>COUNTA(E177:T177)</f>
        <v>2</v>
      </c>
      <c r="W177" s="233"/>
      <c r="X177" s="530">
        <f t="shared" si="3"/>
        <v>-1122.7</v>
      </c>
      <c r="Y177" s="527">
        <f>AVERAGE(E177:T177)</f>
        <v>71.8</v>
      </c>
    </row>
    <row r="178" spans="1:25" ht="12.75">
      <c r="A178" s="258">
        <v>174</v>
      </c>
      <c r="B178" s="625">
        <v>174</v>
      </c>
      <c r="C178" s="263" t="s">
        <v>288</v>
      </c>
      <c r="D178" s="263" t="s">
        <v>109</v>
      </c>
      <c r="E178" s="259"/>
      <c r="F178" s="259">
        <v>78.75</v>
      </c>
      <c r="G178" s="259"/>
      <c r="H178" s="259"/>
      <c r="I178" s="259">
        <v>64.76</v>
      </c>
      <c r="J178" s="259"/>
      <c r="K178" s="259"/>
      <c r="L178" s="259"/>
      <c r="M178" s="259"/>
      <c r="N178" s="574"/>
      <c r="O178" s="574"/>
      <c r="P178" s="259"/>
      <c r="Q178" s="259"/>
      <c r="R178" s="259"/>
      <c r="S178" s="259"/>
      <c r="T178" s="259"/>
      <c r="U178" s="528">
        <f>SUM(E178:T178)</f>
        <v>143.51</v>
      </c>
      <c r="V178" s="529">
        <f>COUNTA(E178:T178)</f>
        <v>2</v>
      </c>
      <c r="W178" s="233"/>
      <c r="X178" s="530">
        <f t="shared" si="3"/>
        <v>-1122.79</v>
      </c>
      <c r="Y178" s="527">
        <f>AVERAGE(E178:T178)</f>
        <v>71.755</v>
      </c>
    </row>
    <row r="179" spans="1:25" ht="12.75">
      <c r="A179" s="523">
        <v>175</v>
      </c>
      <c r="B179" s="624">
        <v>175</v>
      </c>
      <c r="C179" s="264" t="s">
        <v>329</v>
      </c>
      <c r="D179" s="264" t="s">
        <v>330</v>
      </c>
      <c r="E179" s="259">
        <v>67.98120544394037</v>
      </c>
      <c r="F179" s="259"/>
      <c r="G179" s="259"/>
      <c r="H179" s="259"/>
      <c r="I179" s="259"/>
      <c r="J179" s="259">
        <v>75.41</v>
      </c>
      <c r="K179" s="259"/>
      <c r="L179" s="259"/>
      <c r="M179" s="259"/>
      <c r="N179" s="574"/>
      <c r="O179" s="574"/>
      <c r="P179" s="259"/>
      <c r="Q179" s="259"/>
      <c r="R179" s="259"/>
      <c r="S179" s="259"/>
      <c r="T179" s="259"/>
      <c r="U179" s="528">
        <f>SUM(E179:T179)</f>
        <v>143.39120544394035</v>
      </c>
      <c r="V179" s="529">
        <f>COUNTA(E179:T179)</f>
        <v>2</v>
      </c>
      <c r="W179" s="233"/>
      <c r="X179" s="530">
        <f t="shared" si="3"/>
        <v>-1122.9087945560595</v>
      </c>
      <c r="Y179" s="527">
        <f>AVERAGE(E179:T179)</f>
        <v>71.69560272197018</v>
      </c>
    </row>
    <row r="180" spans="1:25" ht="12.75">
      <c r="A180" s="258">
        <v>176</v>
      </c>
      <c r="B180" s="625">
        <v>176</v>
      </c>
      <c r="C180" s="263" t="s">
        <v>336</v>
      </c>
      <c r="D180" s="263" t="s">
        <v>66</v>
      </c>
      <c r="E180" s="259"/>
      <c r="F180" s="259">
        <v>58.29</v>
      </c>
      <c r="G180" s="259"/>
      <c r="H180" s="259"/>
      <c r="I180" s="259"/>
      <c r="J180" s="259"/>
      <c r="K180" s="259"/>
      <c r="L180" s="259"/>
      <c r="M180" s="259"/>
      <c r="N180" s="574"/>
      <c r="O180" s="574"/>
      <c r="P180" s="259"/>
      <c r="Q180" s="259"/>
      <c r="R180" s="259"/>
      <c r="S180" s="259"/>
      <c r="T180" s="259">
        <v>83.28</v>
      </c>
      <c r="U180" s="528">
        <f>SUM(E180:T180)</f>
        <v>141.57</v>
      </c>
      <c r="V180" s="529">
        <f>COUNTA(E180:T180)</f>
        <v>2</v>
      </c>
      <c r="W180" s="233"/>
      <c r="X180" s="530">
        <f t="shared" si="3"/>
        <v>-1124.73</v>
      </c>
      <c r="Y180" s="527">
        <f>AVERAGE(E180:T180)</f>
        <v>70.785</v>
      </c>
    </row>
    <row r="181" spans="1:25" ht="12.75">
      <c r="A181" s="523">
        <v>177</v>
      </c>
      <c r="B181" s="624">
        <v>177</v>
      </c>
      <c r="C181" s="263" t="s">
        <v>290</v>
      </c>
      <c r="D181" s="263" t="s">
        <v>39</v>
      </c>
      <c r="E181" s="259"/>
      <c r="F181" s="259"/>
      <c r="G181" s="259"/>
      <c r="H181" s="259"/>
      <c r="I181" s="259">
        <v>66.94</v>
      </c>
      <c r="J181" s="259"/>
      <c r="K181" s="259"/>
      <c r="L181" s="259"/>
      <c r="M181" s="259"/>
      <c r="N181" s="574"/>
      <c r="O181" s="574"/>
      <c r="P181" s="259"/>
      <c r="Q181" s="259"/>
      <c r="R181" s="259">
        <v>73.68</v>
      </c>
      <c r="S181" s="259"/>
      <c r="T181" s="259"/>
      <c r="U181" s="528">
        <f>SUM(E181:T181)</f>
        <v>140.62</v>
      </c>
      <c r="V181" s="529">
        <f>COUNTA(E181:T181)</f>
        <v>2</v>
      </c>
      <c r="W181" s="233"/>
      <c r="X181" s="530">
        <f t="shared" si="3"/>
        <v>-1125.6799999999998</v>
      </c>
      <c r="Y181" s="527">
        <f>AVERAGE(E181:T181)</f>
        <v>70.31</v>
      </c>
    </row>
    <row r="182" spans="1:25" ht="12.75">
      <c r="A182" s="258">
        <v>178</v>
      </c>
      <c r="B182" s="625">
        <v>178</v>
      </c>
      <c r="C182" s="264" t="s">
        <v>103</v>
      </c>
      <c r="D182" s="264" t="s">
        <v>72</v>
      </c>
      <c r="E182" s="259"/>
      <c r="F182" s="259"/>
      <c r="G182" s="259"/>
      <c r="H182" s="259"/>
      <c r="I182" s="259">
        <v>55.59</v>
      </c>
      <c r="J182" s="259">
        <v>82.64</v>
      </c>
      <c r="K182" s="259"/>
      <c r="L182" s="259"/>
      <c r="M182" s="259"/>
      <c r="N182" s="574"/>
      <c r="O182" s="574"/>
      <c r="P182" s="259"/>
      <c r="Q182" s="259"/>
      <c r="R182" s="259"/>
      <c r="S182" s="259"/>
      <c r="T182" s="259"/>
      <c r="U182" s="528">
        <f>SUM(E182:T182)</f>
        <v>138.23000000000002</v>
      </c>
      <c r="V182" s="529">
        <f>COUNTA(E182:T182)</f>
        <v>2</v>
      </c>
      <c r="W182" s="233"/>
      <c r="X182" s="530">
        <f t="shared" si="3"/>
        <v>-1128.07</v>
      </c>
      <c r="Y182" s="527">
        <f>AVERAGE(E182:T182)</f>
        <v>69.11500000000001</v>
      </c>
    </row>
    <row r="183" spans="1:25" ht="12.75">
      <c r="A183" s="523">
        <v>179</v>
      </c>
      <c r="B183" s="624">
        <v>179</v>
      </c>
      <c r="C183" s="263" t="s">
        <v>96</v>
      </c>
      <c r="D183" s="263" t="s">
        <v>162</v>
      </c>
      <c r="E183" s="259"/>
      <c r="F183" s="259">
        <v>39.62</v>
      </c>
      <c r="G183" s="259"/>
      <c r="H183" s="259"/>
      <c r="I183" s="259">
        <v>44.23</v>
      </c>
      <c r="J183" s="259"/>
      <c r="K183" s="259"/>
      <c r="L183" s="259"/>
      <c r="M183" s="259"/>
      <c r="N183" s="574"/>
      <c r="O183" s="574"/>
      <c r="P183" s="259"/>
      <c r="Q183" s="259"/>
      <c r="R183" s="259">
        <v>33.08</v>
      </c>
      <c r="S183" s="259"/>
      <c r="T183" s="259">
        <v>21.25</v>
      </c>
      <c r="U183" s="528">
        <f>SUM(E183:T183)</f>
        <v>138.18</v>
      </c>
      <c r="V183" s="529">
        <f>COUNTA(E183:T183)</f>
        <v>4</v>
      </c>
      <c r="W183" s="233"/>
      <c r="X183" s="530">
        <f t="shared" si="3"/>
        <v>-1128.12</v>
      </c>
      <c r="Y183" s="527">
        <f>AVERAGE(E183:T183)</f>
        <v>34.545</v>
      </c>
    </row>
    <row r="184" spans="1:25" ht="12.75">
      <c r="A184" s="258">
        <v>180</v>
      </c>
      <c r="B184" s="625">
        <v>180</v>
      </c>
      <c r="C184" s="263" t="s">
        <v>290</v>
      </c>
      <c r="D184" s="263" t="s">
        <v>101</v>
      </c>
      <c r="E184" s="259"/>
      <c r="F184" s="259"/>
      <c r="G184" s="259"/>
      <c r="H184" s="259"/>
      <c r="I184" s="259">
        <v>61.26</v>
      </c>
      <c r="J184" s="259"/>
      <c r="K184" s="259"/>
      <c r="L184" s="259"/>
      <c r="M184" s="259"/>
      <c r="N184" s="574"/>
      <c r="O184" s="574"/>
      <c r="P184" s="259"/>
      <c r="Q184" s="259"/>
      <c r="R184" s="259">
        <v>70.45</v>
      </c>
      <c r="S184" s="259"/>
      <c r="T184" s="259"/>
      <c r="U184" s="528">
        <f>SUM(E184:T184)</f>
        <v>131.71</v>
      </c>
      <c r="V184" s="529">
        <f>COUNTA(E184:T184)</f>
        <v>2</v>
      </c>
      <c r="W184" s="233">
        <v>1</v>
      </c>
      <c r="X184" s="530">
        <f t="shared" si="3"/>
        <v>-1134.59</v>
      </c>
      <c r="Y184" s="527">
        <f>AVERAGE(E184:T184)</f>
        <v>65.855</v>
      </c>
    </row>
    <row r="185" spans="1:25" ht="12.75">
      <c r="A185" s="523">
        <v>181</v>
      </c>
      <c r="B185" s="624">
        <v>181</v>
      </c>
      <c r="C185" s="264" t="s">
        <v>189</v>
      </c>
      <c r="D185" s="264" t="s">
        <v>157</v>
      </c>
      <c r="E185" s="259">
        <v>77.12006079027356</v>
      </c>
      <c r="F185" s="259">
        <v>53.43</v>
      </c>
      <c r="G185" s="259"/>
      <c r="H185" s="259"/>
      <c r="I185" s="259"/>
      <c r="J185" s="259"/>
      <c r="K185" s="259"/>
      <c r="L185" s="259"/>
      <c r="M185" s="259"/>
      <c r="N185" s="574"/>
      <c r="O185" s="574"/>
      <c r="P185" s="259"/>
      <c r="Q185" s="259"/>
      <c r="R185" s="259"/>
      <c r="S185" s="259"/>
      <c r="T185" s="259"/>
      <c r="U185" s="528">
        <f>SUM(E185:T185)</f>
        <v>130.55006079027356</v>
      </c>
      <c r="V185" s="529">
        <f>COUNTA(E185:T185)</f>
        <v>2</v>
      </c>
      <c r="W185" s="233"/>
      <c r="X185" s="530">
        <f t="shared" si="3"/>
        <v>-1135.7499392097263</v>
      </c>
      <c r="Y185" s="527">
        <f>AVERAGE(E185:T185)</f>
        <v>65.27503039513678</v>
      </c>
    </row>
    <row r="186" spans="1:25" ht="12.75">
      <c r="A186" s="258">
        <v>182</v>
      </c>
      <c r="B186" s="625">
        <v>182</v>
      </c>
      <c r="C186" s="263" t="s">
        <v>147</v>
      </c>
      <c r="D186" s="263" t="s">
        <v>13</v>
      </c>
      <c r="E186" s="259"/>
      <c r="F186" s="259"/>
      <c r="G186" s="259"/>
      <c r="H186" s="259"/>
      <c r="I186" s="259"/>
      <c r="J186" s="259"/>
      <c r="K186" s="259"/>
      <c r="L186" s="259"/>
      <c r="M186" s="259"/>
      <c r="N186" s="574"/>
      <c r="O186" s="574"/>
      <c r="P186" s="259">
        <v>125</v>
      </c>
      <c r="Q186" s="259"/>
      <c r="R186" s="259"/>
      <c r="S186" s="259"/>
      <c r="T186" s="259"/>
      <c r="U186" s="528">
        <f>SUM(E186:T186)</f>
        <v>125</v>
      </c>
      <c r="V186" s="529">
        <f>COUNTA(E186:T186)</f>
        <v>1</v>
      </c>
      <c r="W186" s="233">
        <v>1</v>
      </c>
      <c r="X186" s="530">
        <f t="shared" si="3"/>
        <v>-1141.3</v>
      </c>
      <c r="Y186" s="527">
        <f>AVERAGE(E186:T186)</f>
        <v>125</v>
      </c>
    </row>
    <row r="187" spans="1:25" ht="12.75">
      <c r="A187" s="523">
        <v>183</v>
      </c>
      <c r="B187" s="624">
        <v>183</v>
      </c>
      <c r="C187" s="263" t="s">
        <v>143</v>
      </c>
      <c r="D187" s="263" t="s">
        <v>144</v>
      </c>
      <c r="E187" s="259"/>
      <c r="F187" s="259"/>
      <c r="G187" s="259"/>
      <c r="H187" s="259"/>
      <c r="I187" s="259"/>
      <c r="J187" s="259"/>
      <c r="K187" s="259"/>
      <c r="L187" s="259"/>
      <c r="M187" s="259"/>
      <c r="N187" s="574"/>
      <c r="O187" s="574"/>
      <c r="P187" s="259">
        <v>124.99</v>
      </c>
      <c r="Q187" s="259"/>
      <c r="R187" s="259"/>
      <c r="S187" s="259"/>
      <c r="T187" s="259"/>
      <c r="U187" s="528">
        <f>SUM(E187:T187)</f>
        <v>124.99</v>
      </c>
      <c r="V187" s="529">
        <f>COUNTA(E187:T187)</f>
        <v>1</v>
      </c>
      <c r="W187" s="233">
        <v>1</v>
      </c>
      <c r="X187" s="530">
        <f t="shared" si="3"/>
        <v>-1141.31</v>
      </c>
      <c r="Y187" s="527">
        <f>AVERAGE(E187:T187)</f>
        <v>124.99</v>
      </c>
    </row>
    <row r="188" spans="1:25" ht="12.75">
      <c r="A188" s="258">
        <v>184</v>
      </c>
      <c r="B188" s="625">
        <v>184</v>
      </c>
      <c r="C188" s="263" t="s">
        <v>414</v>
      </c>
      <c r="D188" s="263" t="s">
        <v>13</v>
      </c>
      <c r="E188" s="259"/>
      <c r="F188" s="259"/>
      <c r="G188" s="259"/>
      <c r="H188" s="259">
        <v>67.76</v>
      </c>
      <c r="I188" s="259">
        <v>56.9</v>
      </c>
      <c r="J188" s="259"/>
      <c r="K188" s="259"/>
      <c r="L188" s="259"/>
      <c r="M188" s="259"/>
      <c r="N188" s="574"/>
      <c r="O188" s="574"/>
      <c r="P188" s="259"/>
      <c r="Q188" s="259"/>
      <c r="R188" s="259"/>
      <c r="S188" s="259"/>
      <c r="T188" s="259"/>
      <c r="U188" s="528">
        <f>SUM(E188:T188)</f>
        <v>124.66</v>
      </c>
      <c r="V188" s="529">
        <f>COUNTA(E188:T188)</f>
        <v>2</v>
      </c>
      <c r="W188" s="233"/>
      <c r="X188" s="530">
        <f t="shared" si="3"/>
        <v>-1141.6399999999999</v>
      </c>
      <c r="Y188" s="527">
        <f>AVERAGE(E188:T188)</f>
        <v>62.33</v>
      </c>
    </row>
    <row r="189" spans="1:25" ht="12.75">
      <c r="A189" s="523">
        <v>185</v>
      </c>
      <c r="B189" s="624">
        <v>185</v>
      </c>
      <c r="C189" s="263" t="s">
        <v>551</v>
      </c>
      <c r="D189" s="263" t="s">
        <v>552</v>
      </c>
      <c r="E189" s="259"/>
      <c r="F189" s="259"/>
      <c r="G189" s="259"/>
      <c r="H189" s="259"/>
      <c r="I189" s="259"/>
      <c r="J189" s="259"/>
      <c r="K189" s="259"/>
      <c r="L189" s="259"/>
      <c r="M189" s="259"/>
      <c r="N189" s="574"/>
      <c r="O189" s="574"/>
      <c r="P189" s="259">
        <v>123.54</v>
      </c>
      <c r="Q189" s="259"/>
      <c r="R189" s="259"/>
      <c r="S189" s="259"/>
      <c r="T189" s="259"/>
      <c r="U189" s="528">
        <f>SUM(E189:T189)</f>
        <v>123.54</v>
      </c>
      <c r="V189" s="529">
        <f>COUNTA(E189:T189)</f>
        <v>1</v>
      </c>
      <c r="W189" s="233">
        <v>1</v>
      </c>
      <c r="X189" s="530">
        <f t="shared" si="3"/>
        <v>-1142.76</v>
      </c>
      <c r="Y189" s="527">
        <f>AVERAGE(E189:T189)</f>
        <v>123.54</v>
      </c>
    </row>
    <row r="190" spans="1:25" ht="12.75">
      <c r="A190" s="258">
        <v>186</v>
      </c>
      <c r="B190" s="625">
        <v>186</v>
      </c>
      <c r="C190" s="264" t="s">
        <v>354</v>
      </c>
      <c r="D190" s="264" t="s">
        <v>355</v>
      </c>
      <c r="E190" s="259"/>
      <c r="F190" s="259">
        <v>47.04</v>
      </c>
      <c r="G190" s="259"/>
      <c r="H190" s="259"/>
      <c r="I190" s="259">
        <v>45.98</v>
      </c>
      <c r="J190" s="259"/>
      <c r="K190" s="259"/>
      <c r="L190" s="259"/>
      <c r="M190" s="259"/>
      <c r="N190" s="574"/>
      <c r="O190" s="574"/>
      <c r="P190" s="259"/>
      <c r="Q190" s="259"/>
      <c r="R190" s="259"/>
      <c r="S190" s="259"/>
      <c r="T190" s="259">
        <v>28.22</v>
      </c>
      <c r="U190" s="528">
        <f>SUM(E190:T190)</f>
        <v>121.24</v>
      </c>
      <c r="V190" s="529">
        <f>COUNTA(E190:T190)</f>
        <v>3</v>
      </c>
      <c r="W190" s="233"/>
      <c r="X190" s="530">
        <f t="shared" si="3"/>
        <v>-1145.06</v>
      </c>
      <c r="Y190" s="527">
        <f>AVERAGE(E190:T190)</f>
        <v>40.413333333333334</v>
      </c>
    </row>
    <row r="191" spans="1:25" ht="12.75">
      <c r="A191" s="523">
        <v>187</v>
      </c>
      <c r="B191" s="624">
        <v>187</v>
      </c>
      <c r="C191" s="263" t="s">
        <v>551</v>
      </c>
      <c r="D191" s="263" t="s">
        <v>29</v>
      </c>
      <c r="E191" s="259"/>
      <c r="F191" s="259"/>
      <c r="G191" s="259"/>
      <c r="H191" s="259"/>
      <c r="I191" s="259"/>
      <c r="J191" s="259"/>
      <c r="K191" s="259"/>
      <c r="L191" s="259"/>
      <c r="M191" s="259"/>
      <c r="N191" s="574"/>
      <c r="O191" s="574"/>
      <c r="P191" s="259">
        <v>120.54</v>
      </c>
      <c r="Q191" s="259"/>
      <c r="R191" s="259"/>
      <c r="S191" s="259"/>
      <c r="T191" s="259"/>
      <c r="U191" s="528">
        <f>SUM(E191:T191)</f>
        <v>120.54</v>
      </c>
      <c r="V191" s="529">
        <f>COUNTA(E191:T191)</f>
        <v>1</v>
      </c>
      <c r="W191" s="233">
        <v>1</v>
      </c>
      <c r="X191" s="530">
        <f t="shared" si="3"/>
        <v>-1145.76</v>
      </c>
      <c r="Y191" s="527">
        <f>AVERAGE(E191:T191)</f>
        <v>120.54</v>
      </c>
    </row>
    <row r="192" spans="1:25" ht="12.75">
      <c r="A192" s="258">
        <v>188</v>
      </c>
      <c r="B192" s="625">
        <v>188</v>
      </c>
      <c r="C192" s="263" t="s">
        <v>553</v>
      </c>
      <c r="D192" s="263" t="s">
        <v>34</v>
      </c>
      <c r="E192" s="259"/>
      <c r="F192" s="259"/>
      <c r="G192" s="259"/>
      <c r="H192" s="259"/>
      <c r="I192" s="259"/>
      <c r="J192" s="259"/>
      <c r="K192" s="259"/>
      <c r="L192" s="259"/>
      <c r="M192" s="259"/>
      <c r="N192" s="574"/>
      <c r="O192" s="574"/>
      <c r="P192" s="259">
        <v>120.5</v>
      </c>
      <c r="Q192" s="259"/>
      <c r="R192" s="259"/>
      <c r="S192" s="259"/>
      <c r="T192" s="259"/>
      <c r="U192" s="528">
        <f>SUM(E192:T192)</f>
        <v>120.5</v>
      </c>
      <c r="V192" s="529">
        <f>COUNTA(E192:T192)</f>
        <v>1</v>
      </c>
      <c r="W192" s="233">
        <v>1</v>
      </c>
      <c r="X192" s="530">
        <f t="shared" si="3"/>
        <v>-1145.8</v>
      </c>
      <c r="Y192" s="527">
        <f>AVERAGE(E192:T192)</f>
        <v>120.5</v>
      </c>
    </row>
    <row r="193" spans="1:25" ht="12.75">
      <c r="A193" s="523">
        <v>189</v>
      </c>
      <c r="B193" s="624">
        <v>189</v>
      </c>
      <c r="C193" s="263" t="s">
        <v>554</v>
      </c>
      <c r="D193" s="263" t="s">
        <v>38</v>
      </c>
      <c r="E193" s="259"/>
      <c r="F193" s="259"/>
      <c r="G193" s="259"/>
      <c r="H193" s="259"/>
      <c r="I193" s="259"/>
      <c r="J193" s="259"/>
      <c r="K193" s="259"/>
      <c r="L193" s="259"/>
      <c r="M193" s="259"/>
      <c r="N193" s="574"/>
      <c r="O193" s="574"/>
      <c r="P193" s="259">
        <v>120.47</v>
      </c>
      <c r="Q193" s="259"/>
      <c r="R193" s="259"/>
      <c r="S193" s="259"/>
      <c r="T193" s="259"/>
      <c r="U193" s="528">
        <f>SUM(E193:T193)</f>
        <v>120.47</v>
      </c>
      <c r="V193" s="529">
        <f>COUNTA(E193:T193)</f>
        <v>1</v>
      </c>
      <c r="W193" s="233">
        <v>1</v>
      </c>
      <c r="X193" s="530">
        <f t="shared" si="3"/>
        <v>-1145.83</v>
      </c>
      <c r="Y193" s="527">
        <f>AVERAGE(E193:T193)</f>
        <v>120.47</v>
      </c>
    </row>
    <row r="194" spans="1:25" ht="12.75">
      <c r="A194" s="258">
        <v>190</v>
      </c>
      <c r="B194" s="625">
        <v>190</v>
      </c>
      <c r="C194" s="263" t="s">
        <v>336</v>
      </c>
      <c r="D194" s="263" t="s">
        <v>91</v>
      </c>
      <c r="E194" s="259"/>
      <c r="F194" s="259"/>
      <c r="G194" s="259"/>
      <c r="H194" s="259"/>
      <c r="I194" s="259"/>
      <c r="J194" s="259"/>
      <c r="K194" s="259"/>
      <c r="L194" s="259"/>
      <c r="M194" s="259"/>
      <c r="N194" s="574"/>
      <c r="O194" s="574"/>
      <c r="P194" s="259">
        <v>120.47</v>
      </c>
      <c r="Q194" s="259"/>
      <c r="R194" s="259"/>
      <c r="S194" s="259"/>
      <c r="T194" s="259"/>
      <c r="U194" s="528">
        <f>SUM(E194:T194)</f>
        <v>120.47</v>
      </c>
      <c r="V194" s="529">
        <f>COUNTA(E194:T194)</f>
        <v>1</v>
      </c>
      <c r="W194" s="233">
        <v>1</v>
      </c>
      <c r="X194" s="530">
        <f t="shared" si="3"/>
        <v>-1145.83</v>
      </c>
      <c r="Y194" s="527">
        <f>AVERAGE(E194:T194)</f>
        <v>120.47</v>
      </c>
    </row>
    <row r="195" spans="1:25" ht="12.75">
      <c r="A195" s="523">
        <v>191</v>
      </c>
      <c r="B195" s="624">
        <v>191</v>
      </c>
      <c r="C195" s="263" t="s">
        <v>555</v>
      </c>
      <c r="D195" s="263" t="s">
        <v>48</v>
      </c>
      <c r="E195" s="259"/>
      <c r="F195" s="259"/>
      <c r="G195" s="259"/>
      <c r="H195" s="259"/>
      <c r="I195" s="259"/>
      <c r="J195" s="259"/>
      <c r="K195" s="259"/>
      <c r="L195" s="259"/>
      <c r="M195" s="259"/>
      <c r="N195" s="574"/>
      <c r="O195" s="574"/>
      <c r="P195" s="259">
        <v>119.06</v>
      </c>
      <c r="Q195" s="259"/>
      <c r="R195" s="259"/>
      <c r="S195" s="259"/>
      <c r="T195" s="259"/>
      <c r="U195" s="528">
        <f>SUM(E195:T195)</f>
        <v>119.06</v>
      </c>
      <c r="V195" s="529">
        <f>COUNTA(E195:T195)</f>
        <v>1</v>
      </c>
      <c r="W195" s="233"/>
      <c r="X195" s="530">
        <f t="shared" si="3"/>
        <v>-1147.24</v>
      </c>
      <c r="Y195" s="527">
        <f>AVERAGE(E195:T195)</f>
        <v>119.06</v>
      </c>
    </row>
    <row r="196" spans="1:25" ht="12.75">
      <c r="A196" s="258">
        <v>192</v>
      </c>
      <c r="B196" s="625">
        <v>192</v>
      </c>
      <c r="C196" s="264" t="s">
        <v>163</v>
      </c>
      <c r="D196" s="264" t="s">
        <v>60</v>
      </c>
      <c r="E196" s="259">
        <v>73.45548802288165</v>
      </c>
      <c r="F196" s="259">
        <v>44.22</v>
      </c>
      <c r="G196" s="259"/>
      <c r="H196" s="259"/>
      <c r="I196" s="259"/>
      <c r="J196" s="259"/>
      <c r="K196" s="259"/>
      <c r="L196" s="259"/>
      <c r="M196" s="259"/>
      <c r="N196" s="574"/>
      <c r="O196" s="574"/>
      <c r="P196" s="259"/>
      <c r="Q196" s="259"/>
      <c r="R196" s="259"/>
      <c r="S196" s="259"/>
      <c r="T196" s="259"/>
      <c r="U196" s="528">
        <f>SUM(E196:T196)</f>
        <v>117.67548802288165</v>
      </c>
      <c r="V196" s="529">
        <f>COUNTA(E196:T196)</f>
        <v>2</v>
      </c>
      <c r="W196" s="233"/>
      <c r="X196" s="530">
        <f t="shared" si="3"/>
        <v>-1148.6245119771183</v>
      </c>
      <c r="Y196" s="527">
        <f>AVERAGE(E196:T196)</f>
        <v>58.837744011440826</v>
      </c>
    </row>
    <row r="197" spans="1:25" ht="12.75">
      <c r="A197" s="523">
        <v>193</v>
      </c>
      <c r="B197" s="624">
        <v>193</v>
      </c>
      <c r="C197" s="263" t="s">
        <v>150</v>
      </c>
      <c r="D197" s="263" t="s">
        <v>76</v>
      </c>
      <c r="E197" s="259"/>
      <c r="F197" s="259"/>
      <c r="G197" s="259"/>
      <c r="H197" s="259"/>
      <c r="I197" s="259"/>
      <c r="J197" s="259"/>
      <c r="K197" s="259"/>
      <c r="L197" s="259"/>
      <c r="M197" s="259"/>
      <c r="N197" s="574"/>
      <c r="O197" s="574"/>
      <c r="P197" s="259">
        <v>115.92</v>
      </c>
      <c r="Q197" s="259"/>
      <c r="R197" s="259"/>
      <c r="S197" s="259"/>
      <c r="T197" s="259"/>
      <c r="U197" s="528">
        <f>SUM(E197:T197)</f>
        <v>115.92</v>
      </c>
      <c r="V197" s="529">
        <f>COUNTA(E197:T197)</f>
        <v>1</v>
      </c>
      <c r="W197" s="233"/>
      <c r="X197" s="530">
        <f t="shared" si="3"/>
        <v>-1150.3799999999999</v>
      </c>
      <c r="Y197" s="527">
        <f>AVERAGE(E197:T197)</f>
        <v>115.92</v>
      </c>
    </row>
    <row r="198" spans="1:25" ht="12.75">
      <c r="A198" s="258">
        <v>194</v>
      </c>
      <c r="B198" s="625">
        <v>194</v>
      </c>
      <c r="C198" s="263" t="s">
        <v>16</v>
      </c>
      <c r="D198" s="263" t="s">
        <v>155</v>
      </c>
      <c r="E198" s="259"/>
      <c r="F198" s="259"/>
      <c r="G198" s="259"/>
      <c r="H198" s="259"/>
      <c r="I198" s="259"/>
      <c r="J198" s="259"/>
      <c r="K198" s="259"/>
      <c r="L198" s="259"/>
      <c r="M198" s="259"/>
      <c r="N198" s="574"/>
      <c r="O198" s="574"/>
      <c r="P198" s="259">
        <v>115.32</v>
      </c>
      <c r="Q198" s="259"/>
      <c r="R198" s="259"/>
      <c r="S198" s="259"/>
      <c r="T198" s="259"/>
      <c r="U198" s="528">
        <f>SUM(E198:T198)</f>
        <v>115.32</v>
      </c>
      <c r="V198" s="529">
        <f>COUNTA(E198:T198)</f>
        <v>1</v>
      </c>
      <c r="W198" s="233"/>
      <c r="X198" s="530">
        <f aca="true" t="shared" si="4" ref="X198:X261">U198-$U$5</f>
        <v>-1150.98</v>
      </c>
      <c r="Y198" s="527">
        <f>AVERAGE(E198:T198)</f>
        <v>115.32</v>
      </c>
    </row>
    <row r="199" spans="1:25" ht="12.75">
      <c r="A199" s="523">
        <v>195</v>
      </c>
      <c r="B199" s="624">
        <v>195</v>
      </c>
      <c r="C199" s="263" t="s">
        <v>13</v>
      </c>
      <c r="D199" s="263" t="s">
        <v>556</v>
      </c>
      <c r="E199" s="259"/>
      <c r="F199" s="259"/>
      <c r="G199" s="259"/>
      <c r="H199" s="259"/>
      <c r="I199" s="259"/>
      <c r="J199" s="259"/>
      <c r="K199" s="259"/>
      <c r="L199" s="259"/>
      <c r="M199" s="259"/>
      <c r="N199" s="574"/>
      <c r="O199" s="574"/>
      <c r="P199" s="259">
        <v>115.31</v>
      </c>
      <c r="Q199" s="259"/>
      <c r="R199" s="259"/>
      <c r="S199" s="259"/>
      <c r="T199" s="259"/>
      <c r="U199" s="528">
        <f>SUM(E199:T199)</f>
        <v>115.31</v>
      </c>
      <c r="V199" s="529">
        <f>COUNTA(E199:T199)</f>
        <v>1</v>
      </c>
      <c r="W199" s="233"/>
      <c r="X199" s="530">
        <f t="shared" si="4"/>
        <v>-1150.99</v>
      </c>
      <c r="Y199" s="527">
        <f>AVERAGE(E199:T199)</f>
        <v>115.31</v>
      </c>
    </row>
    <row r="200" spans="1:25" ht="12.75">
      <c r="A200" s="258">
        <v>196</v>
      </c>
      <c r="B200" s="625">
        <v>196</v>
      </c>
      <c r="C200" s="263" t="s">
        <v>557</v>
      </c>
      <c r="D200" s="263" t="s">
        <v>547</v>
      </c>
      <c r="E200" s="259"/>
      <c r="F200" s="259"/>
      <c r="G200" s="259"/>
      <c r="H200" s="259"/>
      <c r="I200" s="259"/>
      <c r="J200" s="259"/>
      <c r="K200" s="259"/>
      <c r="L200" s="259"/>
      <c r="M200" s="259"/>
      <c r="N200" s="574"/>
      <c r="O200" s="574"/>
      <c r="P200" s="259">
        <v>115.29</v>
      </c>
      <c r="Q200" s="259"/>
      <c r="R200" s="259"/>
      <c r="S200" s="259"/>
      <c r="T200" s="259"/>
      <c r="U200" s="528">
        <f>SUM(E200:T200)</f>
        <v>115.29</v>
      </c>
      <c r="V200" s="529">
        <f>COUNTA(E200:T200)</f>
        <v>1</v>
      </c>
      <c r="W200" s="233"/>
      <c r="X200" s="530">
        <f t="shared" si="4"/>
        <v>-1151.01</v>
      </c>
      <c r="Y200" s="527">
        <f>AVERAGE(E200:T200)</f>
        <v>115.29</v>
      </c>
    </row>
    <row r="201" spans="1:25" ht="12.75">
      <c r="A201" s="523">
        <v>197</v>
      </c>
      <c r="B201" s="624">
        <v>197</v>
      </c>
      <c r="C201" s="263" t="s">
        <v>287</v>
      </c>
      <c r="D201" s="263" t="s">
        <v>13</v>
      </c>
      <c r="E201" s="259"/>
      <c r="F201" s="259">
        <v>59.82</v>
      </c>
      <c r="G201" s="259"/>
      <c r="H201" s="259"/>
      <c r="I201" s="259"/>
      <c r="J201" s="259"/>
      <c r="K201" s="259"/>
      <c r="L201" s="259"/>
      <c r="M201" s="259"/>
      <c r="N201" s="574"/>
      <c r="O201" s="574"/>
      <c r="P201" s="259"/>
      <c r="Q201" s="259"/>
      <c r="R201" s="259"/>
      <c r="S201" s="259"/>
      <c r="T201" s="259">
        <v>55.43</v>
      </c>
      <c r="U201" s="528">
        <f>SUM(E201:T201)</f>
        <v>115.25</v>
      </c>
      <c r="V201" s="529">
        <f>COUNTA(E201:T201)</f>
        <v>2</v>
      </c>
      <c r="W201" s="233"/>
      <c r="X201" s="530">
        <f t="shared" si="4"/>
        <v>-1151.05</v>
      </c>
      <c r="Y201" s="527">
        <f>AVERAGE(E201:T201)</f>
        <v>57.625</v>
      </c>
    </row>
    <row r="202" spans="1:25" ht="12.75">
      <c r="A202" s="258">
        <v>198</v>
      </c>
      <c r="B202" s="625">
        <v>198</v>
      </c>
      <c r="C202" s="263" t="s">
        <v>558</v>
      </c>
      <c r="D202" s="263" t="s">
        <v>89</v>
      </c>
      <c r="E202" s="259"/>
      <c r="F202" s="259"/>
      <c r="G202" s="259"/>
      <c r="H202" s="259"/>
      <c r="I202" s="259"/>
      <c r="J202" s="259"/>
      <c r="K202" s="259"/>
      <c r="L202" s="259"/>
      <c r="M202" s="259"/>
      <c r="N202" s="574"/>
      <c r="O202" s="574"/>
      <c r="P202" s="259">
        <v>115.21</v>
      </c>
      <c r="Q202" s="259"/>
      <c r="R202" s="259"/>
      <c r="S202" s="259"/>
      <c r="T202" s="259"/>
      <c r="U202" s="528">
        <f>SUM(E202:T202)</f>
        <v>115.21</v>
      </c>
      <c r="V202" s="529">
        <f>COUNTA(E202:T202)</f>
        <v>1</v>
      </c>
      <c r="W202" s="233"/>
      <c r="X202" s="530">
        <f t="shared" si="4"/>
        <v>-1151.09</v>
      </c>
      <c r="Y202" s="527">
        <f>AVERAGE(E202:T202)</f>
        <v>115.21</v>
      </c>
    </row>
    <row r="203" spans="1:25" ht="12.75">
      <c r="A203" s="523">
        <v>199</v>
      </c>
      <c r="B203" s="624">
        <v>199</v>
      </c>
      <c r="C203" s="263" t="s">
        <v>560</v>
      </c>
      <c r="D203" s="263" t="s">
        <v>179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574"/>
      <c r="O203" s="574"/>
      <c r="P203" s="259">
        <v>114.62</v>
      </c>
      <c r="Q203" s="259"/>
      <c r="R203" s="259"/>
      <c r="S203" s="259"/>
      <c r="T203" s="259"/>
      <c r="U203" s="528">
        <f>SUM(E203:T203)</f>
        <v>114.62</v>
      </c>
      <c r="V203" s="529">
        <f>COUNTA(E203:T203)</f>
        <v>1</v>
      </c>
      <c r="W203" s="233"/>
      <c r="X203" s="530">
        <f t="shared" si="4"/>
        <v>-1151.6799999999998</v>
      </c>
      <c r="Y203" s="527">
        <f>AVERAGE(E203:T203)</f>
        <v>114.62</v>
      </c>
    </row>
    <row r="204" spans="1:25" ht="12.75">
      <c r="A204" s="258">
        <v>200</v>
      </c>
      <c r="B204" s="625">
        <v>200</v>
      </c>
      <c r="C204" s="263" t="s">
        <v>561</v>
      </c>
      <c r="D204" s="263" t="s">
        <v>13</v>
      </c>
      <c r="E204" s="259"/>
      <c r="F204" s="259"/>
      <c r="G204" s="259"/>
      <c r="H204" s="259"/>
      <c r="I204" s="259"/>
      <c r="J204" s="259"/>
      <c r="K204" s="259"/>
      <c r="L204" s="259"/>
      <c r="M204" s="259"/>
      <c r="N204" s="574"/>
      <c r="O204" s="574"/>
      <c r="P204" s="259">
        <v>113.43</v>
      </c>
      <c r="Q204" s="259"/>
      <c r="R204" s="259"/>
      <c r="S204" s="259"/>
      <c r="T204" s="259"/>
      <c r="U204" s="528">
        <f>SUM(E204:T204)</f>
        <v>113.43</v>
      </c>
      <c r="V204" s="529">
        <f>COUNTA(E204:T204)</f>
        <v>1</v>
      </c>
      <c r="W204" s="233"/>
      <c r="X204" s="530">
        <f t="shared" si="4"/>
        <v>-1152.87</v>
      </c>
      <c r="Y204" s="527">
        <f>AVERAGE(E204:T204)</f>
        <v>113.43</v>
      </c>
    </row>
    <row r="205" spans="1:25" ht="12.75">
      <c r="A205" s="523">
        <v>201</v>
      </c>
      <c r="B205" s="624">
        <v>201</v>
      </c>
      <c r="C205" s="263" t="s">
        <v>562</v>
      </c>
      <c r="D205" s="263" t="s">
        <v>13</v>
      </c>
      <c r="E205" s="259"/>
      <c r="F205" s="259"/>
      <c r="G205" s="259"/>
      <c r="H205" s="259"/>
      <c r="I205" s="259"/>
      <c r="J205" s="259"/>
      <c r="K205" s="259"/>
      <c r="L205" s="259"/>
      <c r="M205" s="259"/>
      <c r="N205" s="574"/>
      <c r="O205" s="574"/>
      <c r="P205" s="259">
        <v>111.84</v>
      </c>
      <c r="Q205" s="259"/>
      <c r="R205" s="259"/>
      <c r="S205" s="259"/>
      <c r="T205" s="259"/>
      <c r="U205" s="528">
        <f>SUM(E205:T205)</f>
        <v>111.84</v>
      </c>
      <c r="V205" s="529">
        <f>COUNTA(E205:T205)</f>
        <v>1</v>
      </c>
      <c r="W205" s="233"/>
      <c r="X205" s="530">
        <f t="shared" si="4"/>
        <v>-1154.46</v>
      </c>
      <c r="Y205" s="527">
        <f>AVERAGE(E205:T205)</f>
        <v>111.84</v>
      </c>
    </row>
    <row r="206" spans="1:25" ht="12.75">
      <c r="A206" s="258">
        <v>202</v>
      </c>
      <c r="B206" s="625">
        <v>202</v>
      </c>
      <c r="C206" s="263" t="s">
        <v>167</v>
      </c>
      <c r="D206" s="263" t="s">
        <v>25</v>
      </c>
      <c r="E206" s="259"/>
      <c r="F206" s="259"/>
      <c r="G206" s="259"/>
      <c r="H206" s="259"/>
      <c r="I206" s="259"/>
      <c r="J206" s="259"/>
      <c r="K206" s="259"/>
      <c r="L206" s="259"/>
      <c r="M206" s="259"/>
      <c r="N206" s="574"/>
      <c r="O206" s="574"/>
      <c r="P206" s="259">
        <v>111.8</v>
      </c>
      <c r="Q206" s="259"/>
      <c r="R206" s="259"/>
      <c r="S206" s="259"/>
      <c r="T206" s="259"/>
      <c r="U206" s="528">
        <f>SUM(E206:T206)</f>
        <v>111.8</v>
      </c>
      <c r="V206" s="529">
        <f>COUNTA(E206:T206)</f>
        <v>1</v>
      </c>
      <c r="W206" s="233"/>
      <c r="X206" s="530">
        <f t="shared" si="4"/>
        <v>-1154.5</v>
      </c>
      <c r="Y206" s="527">
        <f>AVERAGE(E206:T206)</f>
        <v>111.8</v>
      </c>
    </row>
    <row r="207" spans="1:25" ht="12.75">
      <c r="A207" s="523">
        <v>203</v>
      </c>
      <c r="B207" s="624">
        <v>203</v>
      </c>
      <c r="C207" s="263" t="s">
        <v>105</v>
      </c>
      <c r="D207" s="263" t="s">
        <v>13</v>
      </c>
      <c r="E207" s="259"/>
      <c r="F207" s="259">
        <v>62.13</v>
      </c>
      <c r="G207" s="259"/>
      <c r="H207" s="259"/>
      <c r="I207" s="259">
        <v>49.47</v>
      </c>
      <c r="J207" s="259"/>
      <c r="K207" s="259"/>
      <c r="L207" s="259"/>
      <c r="M207" s="259"/>
      <c r="N207" s="574"/>
      <c r="O207" s="574"/>
      <c r="P207" s="259"/>
      <c r="Q207" s="259"/>
      <c r="R207" s="259"/>
      <c r="S207" s="259"/>
      <c r="T207" s="259"/>
      <c r="U207" s="528">
        <f>SUM(E207:T207)</f>
        <v>111.6</v>
      </c>
      <c r="V207" s="529">
        <f>COUNTA(E207:T207)</f>
        <v>2</v>
      </c>
      <c r="W207" s="233"/>
      <c r="X207" s="530">
        <f t="shared" si="4"/>
        <v>-1154.7</v>
      </c>
      <c r="Y207" s="527">
        <f>AVERAGE(E207:T207)</f>
        <v>55.8</v>
      </c>
    </row>
    <row r="208" spans="1:25" ht="12.75">
      <c r="A208" s="258">
        <v>204</v>
      </c>
      <c r="B208" s="625">
        <v>204</v>
      </c>
      <c r="C208" s="263" t="s">
        <v>574</v>
      </c>
      <c r="D208" s="263" t="s">
        <v>87</v>
      </c>
      <c r="E208" s="259"/>
      <c r="F208" s="259"/>
      <c r="G208" s="259"/>
      <c r="H208" s="259"/>
      <c r="I208" s="259"/>
      <c r="J208" s="259"/>
      <c r="K208" s="259"/>
      <c r="L208" s="259"/>
      <c r="M208" s="259"/>
      <c r="N208" s="574"/>
      <c r="O208" s="574"/>
      <c r="P208" s="259"/>
      <c r="Q208" s="259">
        <v>110.85</v>
      </c>
      <c r="R208" s="259"/>
      <c r="S208" s="259"/>
      <c r="T208" s="259"/>
      <c r="U208" s="528">
        <f>SUM(E208:T208)</f>
        <v>110.85</v>
      </c>
      <c r="V208" s="529">
        <f>COUNTA(E208:T208)</f>
        <v>1</v>
      </c>
      <c r="W208" s="233"/>
      <c r="X208" s="530">
        <f t="shared" si="4"/>
        <v>-1155.45</v>
      </c>
      <c r="Y208" s="527">
        <f>AVERAGE(E208:T208)</f>
        <v>110.85</v>
      </c>
    </row>
    <row r="209" spans="1:25" ht="12.75">
      <c r="A209" s="523">
        <v>205</v>
      </c>
      <c r="B209" s="624">
        <v>205</v>
      </c>
      <c r="C209" s="263" t="s">
        <v>145</v>
      </c>
      <c r="D209" s="263" t="s">
        <v>146</v>
      </c>
      <c r="E209" s="259"/>
      <c r="F209" s="259"/>
      <c r="G209" s="259"/>
      <c r="H209" s="259"/>
      <c r="I209" s="259"/>
      <c r="J209" s="259">
        <v>110.8</v>
      </c>
      <c r="K209" s="259"/>
      <c r="L209" s="259"/>
      <c r="M209" s="259"/>
      <c r="N209" s="574"/>
      <c r="O209" s="574"/>
      <c r="P209" s="259"/>
      <c r="Q209" s="259"/>
      <c r="R209" s="259"/>
      <c r="S209" s="259"/>
      <c r="T209" s="259"/>
      <c r="U209" s="528">
        <f>SUM(E209:T209)</f>
        <v>110.8</v>
      </c>
      <c r="V209" s="529">
        <f>COUNTA(E209:T209)</f>
        <v>1</v>
      </c>
      <c r="W209" s="233"/>
      <c r="X209" s="530">
        <f t="shared" si="4"/>
        <v>-1155.5</v>
      </c>
      <c r="Y209" s="527">
        <f>AVERAGE(E209:T209)</f>
        <v>110.8</v>
      </c>
    </row>
    <row r="210" spans="1:25" ht="12.75">
      <c r="A210" s="258">
        <v>206</v>
      </c>
      <c r="B210" s="625">
        <v>206</v>
      </c>
      <c r="C210" s="264" t="s">
        <v>188</v>
      </c>
      <c r="D210" s="264" t="s">
        <v>36</v>
      </c>
      <c r="E210" s="259"/>
      <c r="F210" s="259"/>
      <c r="G210" s="259"/>
      <c r="H210" s="259"/>
      <c r="I210" s="259"/>
      <c r="J210" s="259"/>
      <c r="K210" s="259"/>
      <c r="L210" s="259"/>
      <c r="M210" s="259"/>
      <c r="N210" s="574"/>
      <c r="O210" s="574"/>
      <c r="P210" s="259"/>
      <c r="Q210" s="259">
        <v>110.49</v>
      </c>
      <c r="R210" s="259"/>
      <c r="S210" s="259"/>
      <c r="T210" s="259"/>
      <c r="U210" s="528">
        <f>SUM(E210:T210)</f>
        <v>110.49</v>
      </c>
      <c r="V210" s="529">
        <f>COUNTA(E210:T210)</f>
        <v>1</v>
      </c>
      <c r="W210" s="233"/>
      <c r="X210" s="530">
        <f t="shared" si="4"/>
        <v>-1155.81</v>
      </c>
      <c r="Y210" s="527">
        <f>AVERAGE(E210:T210)</f>
        <v>110.49</v>
      </c>
    </row>
    <row r="211" spans="1:25" ht="12.75">
      <c r="A211" s="523">
        <v>207</v>
      </c>
      <c r="B211" s="624">
        <v>207</v>
      </c>
      <c r="C211" s="263" t="s">
        <v>158</v>
      </c>
      <c r="D211" s="263" t="s">
        <v>79</v>
      </c>
      <c r="E211" s="259"/>
      <c r="F211" s="259"/>
      <c r="G211" s="259"/>
      <c r="H211" s="259"/>
      <c r="I211" s="259"/>
      <c r="J211" s="259"/>
      <c r="K211" s="259"/>
      <c r="L211" s="259"/>
      <c r="M211" s="259"/>
      <c r="N211" s="574"/>
      <c r="O211" s="574"/>
      <c r="P211" s="259">
        <v>110.24</v>
      </c>
      <c r="Q211" s="259"/>
      <c r="R211" s="259"/>
      <c r="S211" s="259"/>
      <c r="T211" s="259"/>
      <c r="U211" s="528">
        <f>SUM(E211:T211)</f>
        <v>110.24</v>
      </c>
      <c r="V211" s="529">
        <f>COUNTA(E211:T211)</f>
        <v>1</v>
      </c>
      <c r="W211" s="233"/>
      <c r="X211" s="530">
        <f t="shared" si="4"/>
        <v>-1156.06</v>
      </c>
      <c r="Y211" s="527">
        <f>AVERAGE(E211:T211)</f>
        <v>110.24</v>
      </c>
    </row>
    <row r="212" spans="1:25" ht="12.75">
      <c r="A212" s="258">
        <v>208</v>
      </c>
      <c r="B212" s="625">
        <v>208</v>
      </c>
      <c r="C212" s="264" t="s">
        <v>165</v>
      </c>
      <c r="D212" s="264" t="s">
        <v>166</v>
      </c>
      <c r="E212" s="259"/>
      <c r="F212" s="259"/>
      <c r="G212" s="259"/>
      <c r="H212" s="259"/>
      <c r="I212" s="259"/>
      <c r="J212" s="259"/>
      <c r="K212" s="259">
        <v>110</v>
      </c>
      <c r="L212" s="259"/>
      <c r="M212" s="259"/>
      <c r="N212" s="574"/>
      <c r="O212" s="574"/>
      <c r="P212" s="259"/>
      <c r="Q212" s="259"/>
      <c r="R212" s="259"/>
      <c r="S212" s="259"/>
      <c r="T212" s="259"/>
      <c r="U212" s="528">
        <f>SUM(E212:T212)</f>
        <v>110</v>
      </c>
      <c r="V212" s="529">
        <f>COUNTA(E212:T212)</f>
        <v>1</v>
      </c>
      <c r="W212" s="233">
        <v>1</v>
      </c>
      <c r="X212" s="530">
        <f t="shared" si="4"/>
        <v>-1156.3</v>
      </c>
      <c r="Y212" s="527">
        <f>AVERAGE(E212:T212)</f>
        <v>110</v>
      </c>
    </row>
    <row r="213" spans="1:25" ht="12.75">
      <c r="A213" s="523">
        <v>209</v>
      </c>
      <c r="B213" s="624">
        <v>209</v>
      </c>
      <c r="C213" s="263" t="s">
        <v>118</v>
      </c>
      <c r="D213" s="263" t="s">
        <v>39</v>
      </c>
      <c r="E213" s="259"/>
      <c r="F213" s="259"/>
      <c r="G213" s="259"/>
      <c r="H213" s="259"/>
      <c r="I213" s="259"/>
      <c r="J213" s="259"/>
      <c r="K213" s="259"/>
      <c r="L213" s="259"/>
      <c r="M213" s="259">
        <v>110</v>
      </c>
      <c r="N213" s="574"/>
      <c r="O213" s="574"/>
      <c r="P213" s="259"/>
      <c r="Q213" s="259"/>
      <c r="R213" s="259"/>
      <c r="S213" s="259"/>
      <c r="T213" s="259"/>
      <c r="U213" s="528">
        <f>SUM(E213:T213)</f>
        <v>110</v>
      </c>
      <c r="V213" s="529">
        <f>COUNTA(E213:T213)</f>
        <v>1</v>
      </c>
      <c r="W213" s="233">
        <v>1</v>
      </c>
      <c r="X213" s="530">
        <f t="shared" si="4"/>
        <v>-1156.3</v>
      </c>
      <c r="Y213" s="527">
        <f>AVERAGE(E213:T213)</f>
        <v>110</v>
      </c>
    </row>
    <row r="214" spans="1:25" ht="12.75">
      <c r="A214" s="258">
        <v>210</v>
      </c>
      <c r="B214" s="625">
        <v>210</v>
      </c>
      <c r="C214" s="263" t="s">
        <v>575</v>
      </c>
      <c r="D214" s="263" t="s">
        <v>72</v>
      </c>
      <c r="E214" s="259"/>
      <c r="F214" s="259"/>
      <c r="G214" s="259"/>
      <c r="H214" s="259"/>
      <c r="I214" s="259"/>
      <c r="J214" s="259"/>
      <c r="K214" s="259"/>
      <c r="L214" s="259"/>
      <c r="M214" s="259"/>
      <c r="N214" s="574"/>
      <c r="O214" s="574"/>
      <c r="P214" s="259"/>
      <c r="Q214" s="259">
        <v>109.77</v>
      </c>
      <c r="R214" s="259"/>
      <c r="S214" s="259"/>
      <c r="T214" s="259"/>
      <c r="U214" s="528">
        <f>SUM(E214:T214)</f>
        <v>109.77</v>
      </c>
      <c r="V214" s="529">
        <f>COUNTA(E214:T214)</f>
        <v>1</v>
      </c>
      <c r="W214" s="233"/>
      <c r="X214" s="530">
        <f t="shared" si="4"/>
        <v>-1156.53</v>
      </c>
      <c r="Y214" s="527">
        <f>AVERAGE(E214:T214)</f>
        <v>109.77</v>
      </c>
    </row>
    <row r="215" spans="1:25" ht="12.75">
      <c r="A215" s="523">
        <v>211</v>
      </c>
      <c r="B215" s="624">
        <v>211</v>
      </c>
      <c r="C215" s="264" t="s">
        <v>445</v>
      </c>
      <c r="D215" s="264" t="s">
        <v>72</v>
      </c>
      <c r="E215" s="259"/>
      <c r="F215" s="259"/>
      <c r="G215" s="259"/>
      <c r="H215" s="259"/>
      <c r="I215" s="259"/>
      <c r="J215" s="259">
        <v>109.31</v>
      </c>
      <c r="K215" s="259"/>
      <c r="L215" s="259"/>
      <c r="M215" s="259"/>
      <c r="N215" s="574"/>
      <c r="O215" s="574"/>
      <c r="P215" s="259"/>
      <c r="Q215" s="259"/>
      <c r="R215" s="259"/>
      <c r="S215" s="259"/>
      <c r="T215" s="259"/>
      <c r="U215" s="528">
        <f>SUM(E215:T215)</f>
        <v>109.31</v>
      </c>
      <c r="V215" s="529">
        <f>COUNTA(E215:T215)</f>
        <v>1</v>
      </c>
      <c r="W215" s="233"/>
      <c r="X215" s="530">
        <f t="shared" si="4"/>
        <v>-1156.99</v>
      </c>
      <c r="Y215" s="527">
        <f>AVERAGE(E215:T215)</f>
        <v>109.31</v>
      </c>
    </row>
    <row r="216" spans="1:25" ht="12.75">
      <c r="A216" s="258">
        <v>212</v>
      </c>
      <c r="B216" s="625">
        <v>212</v>
      </c>
      <c r="C216" s="263" t="s">
        <v>137</v>
      </c>
      <c r="D216" s="263" t="s">
        <v>161</v>
      </c>
      <c r="E216" s="259"/>
      <c r="F216" s="259"/>
      <c r="G216" s="259"/>
      <c r="H216" s="259"/>
      <c r="I216" s="259"/>
      <c r="J216" s="259"/>
      <c r="K216" s="259"/>
      <c r="L216" s="259"/>
      <c r="M216" s="259"/>
      <c r="N216" s="574"/>
      <c r="O216" s="574"/>
      <c r="P216" s="259">
        <v>108.85</v>
      </c>
      <c r="Q216" s="259"/>
      <c r="R216" s="259"/>
      <c r="S216" s="259"/>
      <c r="T216" s="259"/>
      <c r="U216" s="528">
        <f>SUM(E216:T216)</f>
        <v>108.85</v>
      </c>
      <c r="V216" s="529">
        <f>COUNTA(E216:T216)</f>
        <v>1</v>
      </c>
      <c r="W216" s="233"/>
      <c r="X216" s="530">
        <f t="shared" si="4"/>
        <v>-1157.45</v>
      </c>
      <c r="Y216" s="527">
        <f>AVERAGE(E216:T216)</f>
        <v>108.85</v>
      </c>
    </row>
    <row r="217" spans="1:25" ht="12.75">
      <c r="A217" s="523">
        <v>213</v>
      </c>
      <c r="B217" s="624">
        <v>213</v>
      </c>
      <c r="C217" s="263" t="s">
        <v>564</v>
      </c>
      <c r="D217" s="263" t="s">
        <v>162</v>
      </c>
      <c r="E217" s="259"/>
      <c r="F217" s="259"/>
      <c r="G217" s="259"/>
      <c r="H217" s="259"/>
      <c r="I217" s="259"/>
      <c r="J217" s="259"/>
      <c r="K217" s="259"/>
      <c r="L217" s="259"/>
      <c r="M217" s="259"/>
      <c r="N217" s="574"/>
      <c r="O217" s="574"/>
      <c r="P217" s="259">
        <v>108.36</v>
      </c>
      <c r="Q217" s="259"/>
      <c r="R217" s="259"/>
      <c r="S217" s="259"/>
      <c r="T217" s="259"/>
      <c r="U217" s="528">
        <f>SUM(E217:T217)</f>
        <v>108.36</v>
      </c>
      <c r="V217" s="529">
        <f>COUNTA(E217:T217)</f>
        <v>1</v>
      </c>
      <c r="W217" s="233"/>
      <c r="X217" s="530">
        <f t="shared" si="4"/>
        <v>-1157.94</v>
      </c>
      <c r="Y217" s="527">
        <f>AVERAGE(E217:T217)</f>
        <v>108.36</v>
      </c>
    </row>
    <row r="218" spans="1:25" ht="12.75">
      <c r="A218" s="258">
        <v>214</v>
      </c>
      <c r="B218" s="625">
        <v>214</v>
      </c>
      <c r="C218" s="263" t="s">
        <v>576</v>
      </c>
      <c r="D218" s="263" t="s">
        <v>8</v>
      </c>
      <c r="E218" s="259"/>
      <c r="F218" s="259"/>
      <c r="G218" s="259"/>
      <c r="H218" s="259"/>
      <c r="I218" s="259"/>
      <c r="J218" s="259"/>
      <c r="K218" s="259"/>
      <c r="L218" s="259"/>
      <c r="M218" s="259"/>
      <c r="N218" s="574"/>
      <c r="O218" s="574"/>
      <c r="P218" s="259"/>
      <c r="Q218" s="259">
        <v>107.93</v>
      </c>
      <c r="R218" s="259"/>
      <c r="S218" s="259"/>
      <c r="T218" s="259"/>
      <c r="U218" s="528">
        <f>SUM(E218:T218)</f>
        <v>107.93</v>
      </c>
      <c r="V218" s="529">
        <f>COUNTA(E218:T218)</f>
        <v>1</v>
      </c>
      <c r="W218" s="233"/>
      <c r="X218" s="530">
        <f t="shared" si="4"/>
        <v>-1158.37</v>
      </c>
      <c r="Y218" s="527">
        <f>AVERAGE(E218:T218)</f>
        <v>107.93</v>
      </c>
    </row>
    <row r="219" spans="1:25" ht="12.75">
      <c r="A219" s="523">
        <v>215</v>
      </c>
      <c r="B219" s="624">
        <v>215</v>
      </c>
      <c r="C219" s="263" t="s">
        <v>518</v>
      </c>
      <c r="D219" s="263" t="s">
        <v>415</v>
      </c>
      <c r="E219" s="259"/>
      <c r="F219" s="259"/>
      <c r="G219" s="259"/>
      <c r="H219" s="259"/>
      <c r="I219" s="259"/>
      <c r="J219" s="259"/>
      <c r="K219" s="259">
        <v>107.38</v>
      </c>
      <c r="L219" s="259"/>
      <c r="M219" s="259"/>
      <c r="N219" s="574"/>
      <c r="O219" s="574"/>
      <c r="P219" s="259"/>
      <c r="Q219" s="259"/>
      <c r="R219" s="259"/>
      <c r="S219" s="259"/>
      <c r="T219" s="259"/>
      <c r="U219" s="528">
        <f>SUM(E219:T219)</f>
        <v>107.38</v>
      </c>
      <c r="V219" s="529">
        <f>COUNTA(E219:T219)</f>
        <v>1</v>
      </c>
      <c r="W219" s="233">
        <v>1</v>
      </c>
      <c r="X219" s="530">
        <f t="shared" si="4"/>
        <v>-1158.92</v>
      </c>
      <c r="Y219" s="527">
        <f>AVERAGE(E219:T219)</f>
        <v>107.38</v>
      </c>
    </row>
    <row r="220" spans="1:25" ht="12.75">
      <c r="A220" s="258">
        <v>216</v>
      </c>
      <c r="B220" s="625">
        <v>216</v>
      </c>
      <c r="C220" s="263" t="s">
        <v>143</v>
      </c>
      <c r="D220" s="263" t="s">
        <v>565</v>
      </c>
      <c r="E220" s="259"/>
      <c r="F220" s="259"/>
      <c r="G220" s="259"/>
      <c r="H220" s="259"/>
      <c r="I220" s="259"/>
      <c r="J220" s="259"/>
      <c r="K220" s="259"/>
      <c r="L220" s="259"/>
      <c r="M220" s="259"/>
      <c r="N220" s="574"/>
      <c r="O220" s="574"/>
      <c r="P220" s="259">
        <v>107.38</v>
      </c>
      <c r="Q220" s="259"/>
      <c r="R220" s="259"/>
      <c r="S220" s="259"/>
      <c r="T220" s="259"/>
      <c r="U220" s="528">
        <f>SUM(E220:T220)</f>
        <v>107.38</v>
      </c>
      <c r="V220" s="529">
        <f>COUNTA(E220:T220)</f>
        <v>1</v>
      </c>
      <c r="W220" s="233"/>
      <c r="X220" s="530">
        <f t="shared" si="4"/>
        <v>-1158.92</v>
      </c>
      <c r="Y220" s="527">
        <f>AVERAGE(E220:T220)</f>
        <v>107.38</v>
      </c>
    </row>
    <row r="221" spans="1:25" ht="12.75">
      <c r="A221" s="523">
        <v>217</v>
      </c>
      <c r="B221" s="624">
        <v>217</v>
      </c>
      <c r="C221" s="264" t="s">
        <v>348</v>
      </c>
      <c r="D221" s="264" t="s">
        <v>95</v>
      </c>
      <c r="E221" s="259"/>
      <c r="F221" s="259">
        <v>26.58</v>
      </c>
      <c r="G221" s="259"/>
      <c r="H221" s="259"/>
      <c r="I221" s="259">
        <v>68.69</v>
      </c>
      <c r="J221" s="259"/>
      <c r="K221" s="259"/>
      <c r="L221" s="259"/>
      <c r="M221" s="259"/>
      <c r="N221" s="574"/>
      <c r="O221" s="574"/>
      <c r="P221" s="259"/>
      <c r="Q221" s="259"/>
      <c r="R221" s="259"/>
      <c r="S221" s="259"/>
      <c r="T221" s="259">
        <v>11.76</v>
      </c>
      <c r="U221" s="528">
        <f>SUM(E221:T221)</f>
        <v>107.03</v>
      </c>
      <c r="V221" s="529">
        <f>COUNTA(E221:T221)</f>
        <v>3</v>
      </c>
      <c r="W221" s="233"/>
      <c r="X221" s="530">
        <f t="shared" si="4"/>
        <v>-1159.27</v>
      </c>
      <c r="Y221" s="527">
        <f>AVERAGE(E221:T221)</f>
        <v>35.67666666666667</v>
      </c>
    </row>
    <row r="222" spans="1:25" ht="12.75">
      <c r="A222" s="258">
        <v>218</v>
      </c>
      <c r="B222" s="625">
        <v>218</v>
      </c>
      <c r="C222" s="263" t="s">
        <v>566</v>
      </c>
      <c r="D222" s="263" t="s">
        <v>33</v>
      </c>
      <c r="E222" s="259"/>
      <c r="F222" s="259"/>
      <c r="G222" s="259"/>
      <c r="H222" s="259"/>
      <c r="I222" s="259"/>
      <c r="J222" s="259"/>
      <c r="K222" s="259"/>
      <c r="L222" s="259"/>
      <c r="M222" s="259"/>
      <c r="N222" s="574"/>
      <c r="O222" s="574"/>
      <c r="P222" s="259">
        <v>105.96</v>
      </c>
      <c r="Q222" s="259"/>
      <c r="R222" s="259"/>
      <c r="S222" s="259"/>
      <c r="T222" s="259"/>
      <c r="U222" s="528">
        <f>SUM(E222:T222)</f>
        <v>105.96</v>
      </c>
      <c r="V222" s="529">
        <f>COUNTA(E222:T222)</f>
        <v>1</v>
      </c>
      <c r="W222" s="233"/>
      <c r="X222" s="530">
        <f t="shared" si="4"/>
        <v>-1160.34</v>
      </c>
      <c r="Y222" s="527">
        <f>AVERAGE(E222:T222)</f>
        <v>105.96</v>
      </c>
    </row>
    <row r="223" spans="1:25" ht="12.75">
      <c r="A223" s="523">
        <v>219</v>
      </c>
      <c r="B223" s="624">
        <v>219</v>
      </c>
      <c r="C223" s="263" t="s">
        <v>567</v>
      </c>
      <c r="D223" s="263" t="s">
        <v>13</v>
      </c>
      <c r="E223" s="259"/>
      <c r="F223" s="259"/>
      <c r="G223" s="259"/>
      <c r="H223" s="259"/>
      <c r="I223" s="259"/>
      <c r="J223" s="259"/>
      <c r="K223" s="259"/>
      <c r="L223" s="259"/>
      <c r="M223" s="259"/>
      <c r="N223" s="574"/>
      <c r="O223" s="574"/>
      <c r="P223" s="259">
        <v>105.94</v>
      </c>
      <c r="Q223" s="259"/>
      <c r="R223" s="259"/>
      <c r="S223" s="259"/>
      <c r="T223" s="259"/>
      <c r="U223" s="528">
        <f>SUM(E223:T223)</f>
        <v>105.94</v>
      </c>
      <c r="V223" s="529">
        <f>COUNTA(E223:T223)</f>
        <v>1</v>
      </c>
      <c r="W223" s="233"/>
      <c r="X223" s="530">
        <f t="shared" si="4"/>
        <v>-1160.36</v>
      </c>
      <c r="Y223" s="527">
        <f>AVERAGE(E223:T223)</f>
        <v>105.94</v>
      </c>
    </row>
    <row r="224" spans="1:25" ht="12.75">
      <c r="A224" s="258">
        <v>220</v>
      </c>
      <c r="B224" s="625">
        <v>220</v>
      </c>
      <c r="C224" s="264" t="s">
        <v>381</v>
      </c>
      <c r="D224" s="264" t="s">
        <v>355</v>
      </c>
      <c r="E224" s="259"/>
      <c r="F224" s="259">
        <v>63.66</v>
      </c>
      <c r="G224" s="259"/>
      <c r="H224" s="259"/>
      <c r="I224" s="259">
        <v>42.05</v>
      </c>
      <c r="J224" s="259"/>
      <c r="K224" s="259"/>
      <c r="L224" s="259"/>
      <c r="M224" s="259"/>
      <c r="N224" s="574"/>
      <c r="O224" s="574"/>
      <c r="P224" s="259"/>
      <c r="Q224" s="259"/>
      <c r="R224" s="259"/>
      <c r="S224" s="259"/>
      <c r="T224" s="259"/>
      <c r="U224" s="528">
        <f>SUM(E224:T224)</f>
        <v>105.71</v>
      </c>
      <c r="V224" s="529">
        <f>COUNTA(E224:T224)</f>
        <v>2</v>
      </c>
      <c r="W224" s="233"/>
      <c r="X224" s="530">
        <f t="shared" si="4"/>
        <v>-1160.59</v>
      </c>
      <c r="Y224" s="527">
        <f>AVERAGE(E224:T224)</f>
        <v>52.855</v>
      </c>
    </row>
    <row r="225" spans="1:25" ht="12.75">
      <c r="A225" s="523">
        <v>221</v>
      </c>
      <c r="B225" s="624">
        <v>221</v>
      </c>
      <c r="C225" s="263" t="s">
        <v>535</v>
      </c>
      <c r="D225" s="263" t="s">
        <v>66</v>
      </c>
      <c r="E225" s="259"/>
      <c r="F225" s="259"/>
      <c r="G225" s="259"/>
      <c r="H225" s="259"/>
      <c r="I225" s="259"/>
      <c r="J225" s="259"/>
      <c r="K225" s="259"/>
      <c r="L225" s="259"/>
      <c r="M225" s="259">
        <v>105.11</v>
      </c>
      <c r="N225" s="574"/>
      <c r="O225" s="574"/>
      <c r="P225" s="259"/>
      <c r="Q225" s="259"/>
      <c r="R225" s="259"/>
      <c r="S225" s="259"/>
      <c r="T225" s="259"/>
      <c r="U225" s="528">
        <f>SUM(E225:T225)</f>
        <v>105.11</v>
      </c>
      <c r="V225" s="529">
        <f>COUNTA(E225:T225)</f>
        <v>1</v>
      </c>
      <c r="W225" s="233">
        <v>1</v>
      </c>
      <c r="X225" s="530">
        <f t="shared" si="4"/>
        <v>-1161.19</v>
      </c>
      <c r="Y225" s="527">
        <f>AVERAGE(E225:T225)</f>
        <v>105.11</v>
      </c>
    </row>
    <row r="226" spans="1:25" ht="12.75">
      <c r="A226" s="258">
        <v>222</v>
      </c>
      <c r="B226" s="625">
        <v>222</v>
      </c>
      <c r="C226" s="263" t="s">
        <v>448</v>
      </c>
      <c r="D226" s="263" t="s">
        <v>8</v>
      </c>
      <c r="E226" s="259"/>
      <c r="F226" s="259"/>
      <c r="G226" s="259"/>
      <c r="H226" s="259"/>
      <c r="I226" s="259"/>
      <c r="J226" s="259">
        <v>103.74</v>
      </c>
      <c r="K226" s="259"/>
      <c r="L226" s="259"/>
      <c r="M226" s="259"/>
      <c r="N226" s="574"/>
      <c r="O226" s="574"/>
      <c r="P226" s="259"/>
      <c r="Q226" s="259"/>
      <c r="R226" s="259"/>
      <c r="S226" s="259"/>
      <c r="T226" s="259"/>
      <c r="U226" s="528">
        <f>SUM(E226:T226)</f>
        <v>103.74</v>
      </c>
      <c r="V226" s="529">
        <f>COUNTA(E226:T226)</f>
        <v>1</v>
      </c>
      <c r="W226" s="233"/>
      <c r="X226" s="530">
        <f t="shared" si="4"/>
        <v>-1162.56</v>
      </c>
      <c r="Y226" s="527">
        <f>AVERAGE(E226:T226)</f>
        <v>103.74</v>
      </c>
    </row>
    <row r="227" spans="1:25" ht="12.75">
      <c r="A227" s="523">
        <v>223</v>
      </c>
      <c r="B227" s="624">
        <v>223</v>
      </c>
      <c r="C227" s="263" t="s">
        <v>569</v>
      </c>
      <c r="D227" s="263" t="s">
        <v>29</v>
      </c>
      <c r="E227" s="259"/>
      <c r="F227" s="259"/>
      <c r="G227" s="259"/>
      <c r="H227" s="259"/>
      <c r="I227" s="259"/>
      <c r="J227" s="259"/>
      <c r="K227" s="259"/>
      <c r="L227" s="259"/>
      <c r="M227" s="259"/>
      <c r="N227" s="574"/>
      <c r="O227" s="574"/>
      <c r="P227" s="259"/>
      <c r="Q227" s="259">
        <v>103.48</v>
      </c>
      <c r="R227" s="259"/>
      <c r="S227" s="259"/>
      <c r="T227" s="259"/>
      <c r="U227" s="528">
        <f>SUM(E227:T227)</f>
        <v>103.48</v>
      </c>
      <c r="V227" s="529">
        <f>COUNTA(E227:T227)</f>
        <v>1</v>
      </c>
      <c r="W227" s="233"/>
      <c r="X227" s="530">
        <f t="shared" si="4"/>
        <v>-1162.82</v>
      </c>
      <c r="Y227" s="527">
        <f>AVERAGE(E227:T227)</f>
        <v>103.48</v>
      </c>
    </row>
    <row r="228" spans="1:25" ht="12.75">
      <c r="A228" s="258">
        <v>224</v>
      </c>
      <c r="B228" s="625">
        <v>224</v>
      </c>
      <c r="C228" s="263" t="s">
        <v>133</v>
      </c>
      <c r="D228" s="263" t="s">
        <v>474</v>
      </c>
      <c r="E228" s="259"/>
      <c r="F228" s="259"/>
      <c r="G228" s="259"/>
      <c r="H228" s="259"/>
      <c r="I228" s="259"/>
      <c r="J228" s="259">
        <v>103.45</v>
      </c>
      <c r="K228" s="259"/>
      <c r="L228" s="259"/>
      <c r="M228" s="259"/>
      <c r="N228" s="574"/>
      <c r="O228" s="574"/>
      <c r="P228" s="259"/>
      <c r="Q228" s="259"/>
      <c r="R228" s="259"/>
      <c r="S228" s="259"/>
      <c r="T228" s="259"/>
      <c r="U228" s="528">
        <f>SUM(E228:T228)</f>
        <v>103.45</v>
      </c>
      <c r="V228" s="529">
        <f>COUNTA(E228:T228)</f>
        <v>1</v>
      </c>
      <c r="W228" s="233"/>
      <c r="X228" s="530">
        <f t="shared" si="4"/>
        <v>-1162.85</v>
      </c>
      <c r="Y228" s="527">
        <f>AVERAGE(E228:T228)</f>
        <v>103.45</v>
      </c>
    </row>
    <row r="229" spans="1:25" ht="12.75">
      <c r="A229" s="523">
        <v>225</v>
      </c>
      <c r="B229" s="624">
        <v>225</v>
      </c>
      <c r="C229" s="263" t="s">
        <v>449</v>
      </c>
      <c r="D229" s="263" t="s">
        <v>475</v>
      </c>
      <c r="E229" s="259"/>
      <c r="F229" s="259"/>
      <c r="G229" s="259"/>
      <c r="H229" s="259"/>
      <c r="I229" s="259"/>
      <c r="J229" s="259">
        <v>103.41</v>
      </c>
      <c r="K229" s="259"/>
      <c r="L229" s="259"/>
      <c r="M229" s="259"/>
      <c r="N229" s="574"/>
      <c r="O229" s="574"/>
      <c r="P229" s="259"/>
      <c r="Q229" s="259"/>
      <c r="R229" s="259"/>
      <c r="S229" s="259"/>
      <c r="T229" s="259"/>
      <c r="U229" s="528">
        <f>SUM(E229:T229)</f>
        <v>103.41</v>
      </c>
      <c r="V229" s="529">
        <f>COUNTA(E229:T229)</f>
        <v>1</v>
      </c>
      <c r="W229" s="233"/>
      <c r="X229" s="530">
        <f t="shared" si="4"/>
        <v>-1162.8899999999999</v>
      </c>
      <c r="Y229" s="527">
        <f>AVERAGE(E229:T229)</f>
        <v>103.41</v>
      </c>
    </row>
    <row r="230" spans="1:25" ht="12.75">
      <c r="A230" s="258">
        <v>226</v>
      </c>
      <c r="B230" s="625">
        <v>226</v>
      </c>
      <c r="C230" s="263" t="s">
        <v>568</v>
      </c>
      <c r="D230" s="263" t="s">
        <v>161</v>
      </c>
      <c r="E230" s="259"/>
      <c r="F230" s="259"/>
      <c r="G230" s="259"/>
      <c r="H230" s="259"/>
      <c r="I230" s="259"/>
      <c r="J230" s="259"/>
      <c r="K230" s="259"/>
      <c r="L230" s="259"/>
      <c r="M230" s="259"/>
      <c r="N230" s="574"/>
      <c r="O230" s="574"/>
      <c r="P230" s="259">
        <v>103.34</v>
      </c>
      <c r="Q230" s="259"/>
      <c r="R230" s="259"/>
      <c r="S230" s="259"/>
      <c r="T230" s="259"/>
      <c r="U230" s="528">
        <f>SUM(E230:T230)</f>
        <v>103.34</v>
      </c>
      <c r="V230" s="529">
        <f>COUNTA(E230:T230)</f>
        <v>1</v>
      </c>
      <c r="W230" s="233"/>
      <c r="X230" s="530">
        <f t="shared" si="4"/>
        <v>-1162.96</v>
      </c>
      <c r="Y230" s="527">
        <f>AVERAGE(E230:T230)</f>
        <v>103.34</v>
      </c>
    </row>
    <row r="231" spans="1:25" ht="12.75">
      <c r="A231" s="523">
        <v>227</v>
      </c>
      <c r="B231" s="624">
        <v>227</v>
      </c>
      <c r="C231" s="263" t="s">
        <v>170</v>
      </c>
      <c r="D231" s="263" t="s">
        <v>38</v>
      </c>
      <c r="E231" s="259"/>
      <c r="F231" s="259"/>
      <c r="G231" s="259"/>
      <c r="H231" s="259"/>
      <c r="I231" s="259"/>
      <c r="J231" s="259"/>
      <c r="K231" s="259"/>
      <c r="L231" s="259"/>
      <c r="M231" s="259"/>
      <c r="N231" s="574"/>
      <c r="O231" s="574"/>
      <c r="P231" s="259">
        <v>103.24</v>
      </c>
      <c r="Q231" s="259"/>
      <c r="R231" s="259"/>
      <c r="S231" s="259"/>
      <c r="T231" s="259"/>
      <c r="U231" s="528">
        <f>SUM(E231:T231)</f>
        <v>103.24</v>
      </c>
      <c r="V231" s="529">
        <f>COUNTA(E231:T231)</f>
        <v>1</v>
      </c>
      <c r="W231" s="233"/>
      <c r="X231" s="530">
        <f t="shared" si="4"/>
        <v>-1163.06</v>
      </c>
      <c r="Y231" s="527">
        <f>AVERAGE(E231:T231)</f>
        <v>103.24</v>
      </c>
    </row>
    <row r="232" spans="1:25" ht="12.75">
      <c r="A232" s="258">
        <v>228</v>
      </c>
      <c r="B232" s="625">
        <v>228</v>
      </c>
      <c r="C232" s="264" t="s">
        <v>159</v>
      </c>
      <c r="D232" s="264" t="s">
        <v>160</v>
      </c>
      <c r="E232" s="259"/>
      <c r="F232" s="259"/>
      <c r="G232" s="259"/>
      <c r="H232" s="259"/>
      <c r="I232" s="259"/>
      <c r="J232" s="259"/>
      <c r="K232" s="259"/>
      <c r="L232" s="259"/>
      <c r="M232" s="259"/>
      <c r="N232" s="574"/>
      <c r="O232" s="574"/>
      <c r="P232" s="259"/>
      <c r="Q232" s="259">
        <v>103.1</v>
      </c>
      <c r="R232" s="259"/>
      <c r="S232" s="259"/>
      <c r="T232" s="259"/>
      <c r="U232" s="528">
        <f>SUM(E232:T232)</f>
        <v>103.1</v>
      </c>
      <c r="V232" s="529">
        <f>COUNTA(E232:T232)</f>
        <v>1</v>
      </c>
      <c r="W232" s="233"/>
      <c r="X232" s="530">
        <f t="shared" si="4"/>
        <v>-1163.2</v>
      </c>
      <c r="Y232" s="527">
        <f>AVERAGE(E232:T232)</f>
        <v>103.1</v>
      </c>
    </row>
    <row r="233" spans="1:25" ht="12.75">
      <c r="A233" s="523">
        <v>229</v>
      </c>
      <c r="B233" s="624">
        <v>229</v>
      </c>
      <c r="C233" s="263" t="s">
        <v>582</v>
      </c>
      <c r="D233" s="263" t="s">
        <v>25</v>
      </c>
      <c r="E233" s="259"/>
      <c r="F233" s="259"/>
      <c r="G233" s="259"/>
      <c r="H233" s="259"/>
      <c r="I233" s="259"/>
      <c r="J233" s="259"/>
      <c r="K233" s="259"/>
      <c r="L233" s="259"/>
      <c r="M233" s="259"/>
      <c r="N233" s="574"/>
      <c r="O233" s="574"/>
      <c r="P233" s="259"/>
      <c r="Q233" s="259"/>
      <c r="R233" s="259">
        <v>103</v>
      </c>
      <c r="S233" s="259"/>
      <c r="T233" s="259"/>
      <c r="U233" s="528">
        <f>SUM(E233:T233)</f>
        <v>103</v>
      </c>
      <c r="V233" s="529">
        <f>COUNTA(E233:T233)</f>
        <v>1</v>
      </c>
      <c r="W233" s="233"/>
      <c r="X233" s="530">
        <f t="shared" si="4"/>
        <v>-1163.3</v>
      </c>
      <c r="Y233" s="527">
        <f>AVERAGE(E233:T233)</f>
        <v>103</v>
      </c>
    </row>
    <row r="234" spans="1:25" ht="12.75">
      <c r="A234" s="258">
        <v>230</v>
      </c>
      <c r="B234" s="625">
        <v>230</v>
      </c>
      <c r="C234" s="264" t="s">
        <v>371</v>
      </c>
      <c r="D234" s="264" t="s">
        <v>372</v>
      </c>
      <c r="E234" s="259"/>
      <c r="F234" s="259">
        <v>43.46</v>
      </c>
      <c r="G234" s="259"/>
      <c r="H234" s="259"/>
      <c r="I234" s="259">
        <v>59.52</v>
      </c>
      <c r="J234" s="259"/>
      <c r="K234" s="259"/>
      <c r="L234" s="259"/>
      <c r="M234" s="259"/>
      <c r="N234" s="574"/>
      <c r="O234" s="574"/>
      <c r="P234" s="259"/>
      <c r="Q234" s="259"/>
      <c r="R234" s="259"/>
      <c r="S234" s="259"/>
      <c r="T234" s="259"/>
      <c r="U234" s="528">
        <f>SUM(E234:T234)</f>
        <v>102.98</v>
      </c>
      <c r="V234" s="529">
        <f>COUNTA(E234:T234)</f>
        <v>2</v>
      </c>
      <c r="W234" s="233"/>
      <c r="X234" s="530">
        <f t="shared" si="4"/>
        <v>-1163.32</v>
      </c>
      <c r="Y234" s="527">
        <f>AVERAGE(E234:T234)</f>
        <v>51.49</v>
      </c>
    </row>
    <row r="235" spans="1:25" ht="12.75">
      <c r="A235" s="523">
        <v>231</v>
      </c>
      <c r="B235" s="624">
        <v>231</v>
      </c>
      <c r="C235" s="264" t="s">
        <v>356</v>
      </c>
      <c r="D235" s="264" t="s">
        <v>125</v>
      </c>
      <c r="E235" s="259"/>
      <c r="F235" s="259">
        <v>42.69</v>
      </c>
      <c r="G235" s="259"/>
      <c r="H235" s="259"/>
      <c r="I235" s="259">
        <v>59.52</v>
      </c>
      <c r="J235" s="259"/>
      <c r="K235" s="259"/>
      <c r="L235" s="259"/>
      <c r="M235" s="259"/>
      <c r="N235" s="574"/>
      <c r="O235" s="574"/>
      <c r="P235" s="259"/>
      <c r="Q235" s="259"/>
      <c r="R235" s="259"/>
      <c r="S235" s="259"/>
      <c r="T235" s="259"/>
      <c r="U235" s="528">
        <f>SUM(E235:T235)</f>
        <v>102.21000000000001</v>
      </c>
      <c r="V235" s="529">
        <f>COUNTA(E235:T235)</f>
        <v>2</v>
      </c>
      <c r="W235" s="233">
        <v>1</v>
      </c>
      <c r="X235" s="530">
        <f t="shared" si="4"/>
        <v>-1164.09</v>
      </c>
      <c r="Y235" s="527">
        <f>AVERAGE(E235:T235)</f>
        <v>51.105000000000004</v>
      </c>
    </row>
    <row r="236" spans="1:25" ht="12.75">
      <c r="A236" s="258">
        <v>232</v>
      </c>
      <c r="B236" s="625">
        <v>232</v>
      </c>
      <c r="C236" s="263" t="s">
        <v>592</v>
      </c>
      <c r="D236" s="263" t="s">
        <v>87</v>
      </c>
      <c r="E236" s="259"/>
      <c r="F236" s="259"/>
      <c r="G236" s="259"/>
      <c r="H236" s="259"/>
      <c r="I236" s="259"/>
      <c r="J236" s="259"/>
      <c r="K236" s="259"/>
      <c r="L236" s="259"/>
      <c r="M236" s="259"/>
      <c r="N236" s="574"/>
      <c r="O236" s="574"/>
      <c r="P236" s="259"/>
      <c r="Q236" s="259"/>
      <c r="R236" s="259"/>
      <c r="S236" s="259">
        <v>101.54</v>
      </c>
      <c r="T236" s="259"/>
      <c r="U236" s="528">
        <f>SUM(E236:T236)</f>
        <v>101.54</v>
      </c>
      <c r="V236" s="529">
        <f>COUNTA(E236:T236)</f>
        <v>1</v>
      </c>
      <c r="W236" s="233"/>
      <c r="X236" s="530">
        <f t="shared" si="4"/>
        <v>-1164.76</v>
      </c>
      <c r="Y236" s="527">
        <f>AVERAGE(E236:T236)</f>
        <v>101.54</v>
      </c>
    </row>
    <row r="237" spans="1:25" ht="12.75">
      <c r="A237" s="523">
        <v>233</v>
      </c>
      <c r="B237" s="624">
        <v>233</v>
      </c>
      <c r="C237" s="263" t="s">
        <v>434</v>
      </c>
      <c r="D237" s="263" t="s">
        <v>8</v>
      </c>
      <c r="E237" s="259"/>
      <c r="F237" s="259"/>
      <c r="G237" s="259"/>
      <c r="H237" s="259"/>
      <c r="I237" s="259">
        <v>101</v>
      </c>
      <c r="J237" s="259"/>
      <c r="K237" s="259"/>
      <c r="L237" s="259"/>
      <c r="M237" s="259"/>
      <c r="N237" s="574"/>
      <c r="O237" s="574"/>
      <c r="P237" s="259"/>
      <c r="Q237" s="259"/>
      <c r="R237" s="259"/>
      <c r="S237" s="259"/>
      <c r="T237" s="259"/>
      <c r="U237" s="528">
        <f>SUM(E237:T237)</f>
        <v>101</v>
      </c>
      <c r="V237" s="529">
        <f>COUNTA(E237:T237)</f>
        <v>1</v>
      </c>
      <c r="W237" s="233"/>
      <c r="X237" s="530">
        <f t="shared" si="4"/>
        <v>-1165.3</v>
      </c>
      <c r="Y237" s="527">
        <f>AVERAGE(E237:T237)</f>
        <v>101</v>
      </c>
    </row>
    <row r="238" spans="1:25" ht="12.75">
      <c r="A238" s="258">
        <v>234</v>
      </c>
      <c r="B238" s="625">
        <v>234</v>
      </c>
      <c r="C238" s="264" t="s">
        <v>513</v>
      </c>
      <c r="D238" s="264" t="s">
        <v>13</v>
      </c>
      <c r="E238" s="259"/>
      <c r="F238" s="259"/>
      <c r="G238" s="259"/>
      <c r="H238" s="259"/>
      <c r="I238" s="259"/>
      <c r="J238" s="259"/>
      <c r="K238" s="259">
        <v>101</v>
      </c>
      <c r="L238" s="259"/>
      <c r="M238" s="259"/>
      <c r="N238" s="574"/>
      <c r="O238" s="574"/>
      <c r="P238" s="259"/>
      <c r="Q238" s="259"/>
      <c r="R238" s="259"/>
      <c r="S238" s="259"/>
      <c r="T238" s="259"/>
      <c r="U238" s="528">
        <f>SUM(E238:T238)</f>
        <v>101</v>
      </c>
      <c r="V238" s="529">
        <f>COUNTA(E238:T238)</f>
        <v>1</v>
      </c>
      <c r="W238" s="233">
        <v>1</v>
      </c>
      <c r="X238" s="530">
        <f t="shared" si="4"/>
        <v>-1165.3</v>
      </c>
      <c r="Y238" s="527">
        <f>AVERAGE(E238:T238)</f>
        <v>101</v>
      </c>
    </row>
    <row r="239" spans="1:25" ht="12.75">
      <c r="A239" s="523">
        <v>235</v>
      </c>
      <c r="B239" s="624">
        <v>235</v>
      </c>
      <c r="C239" s="263" t="s">
        <v>577</v>
      </c>
      <c r="D239" s="263" t="s">
        <v>73</v>
      </c>
      <c r="E239" s="259"/>
      <c r="F239" s="259"/>
      <c r="G239" s="259"/>
      <c r="H239" s="259"/>
      <c r="I239" s="259"/>
      <c r="J239" s="259"/>
      <c r="K239" s="259"/>
      <c r="L239" s="259"/>
      <c r="M239" s="259"/>
      <c r="N239" s="574"/>
      <c r="O239" s="574"/>
      <c r="P239" s="259"/>
      <c r="Q239" s="259">
        <v>100.52</v>
      </c>
      <c r="R239" s="259"/>
      <c r="S239" s="259"/>
      <c r="T239" s="259"/>
      <c r="U239" s="528">
        <f>SUM(E239:T239)</f>
        <v>100.52</v>
      </c>
      <c r="V239" s="529">
        <f>COUNTA(E239:T239)</f>
        <v>1</v>
      </c>
      <c r="W239" s="233"/>
      <c r="X239" s="530">
        <f t="shared" si="4"/>
        <v>-1165.78</v>
      </c>
      <c r="Y239" s="527">
        <f>AVERAGE(E239:T239)</f>
        <v>100.52</v>
      </c>
    </row>
    <row r="240" spans="1:25" ht="12.75">
      <c r="A240" s="258">
        <v>236</v>
      </c>
      <c r="B240" s="625">
        <v>236</v>
      </c>
      <c r="C240" s="263" t="s">
        <v>452</v>
      </c>
      <c r="D240" s="263" t="s">
        <v>29</v>
      </c>
      <c r="E240" s="259"/>
      <c r="F240" s="259"/>
      <c r="G240" s="259"/>
      <c r="H240" s="259"/>
      <c r="I240" s="259"/>
      <c r="J240" s="259">
        <v>100.44</v>
      </c>
      <c r="K240" s="259"/>
      <c r="L240" s="259"/>
      <c r="M240" s="259"/>
      <c r="N240" s="574"/>
      <c r="O240" s="574"/>
      <c r="P240" s="259"/>
      <c r="Q240" s="259"/>
      <c r="R240" s="259"/>
      <c r="S240" s="259"/>
      <c r="T240" s="259"/>
      <c r="U240" s="528">
        <f>SUM(E240:T240)</f>
        <v>100.44</v>
      </c>
      <c r="V240" s="529">
        <f>COUNTA(E240:T240)</f>
        <v>1</v>
      </c>
      <c r="W240" s="233"/>
      <c r="X240" s="530">
        <f t="shared" si="4"/>
        <v>-1165.86</v>
      </c>
      <c r="Y240" s="527">
        <f>AVERAGE(E240:T240)</f>
        <v>100.44</v>
      </c>
    </row>
    <row r="241" spans="1:25" ht="12.75">
      <c r="A241" s="523">
        <v>237</v>
      </c>
      <c r="B241" s="624">
        <v>237</v>
      </c>
      <c r="C241" s="263" t="s">
        <v>540</v>
      </c>
      <c r="D241" s="263" t="s">
        <v>162</v>
      </c>
      <c r="E241" s="259"/>
      <c r="F241" s="259"/>
      <c r="G241" s="259"/>
      <c r="H241" s="259"/>
      <c r="I241" s="259"/>
      <c r="J241" s="259"/>
      <c r="K241" s="259"/>
      <c r="L241" s="259"/>
      <c r="M241" s="259">
        <v>100.42</v>
      </c>
      <c r="N241" s="574"/>
      <c r="O241" s="574"/>
      <c r="P241" s="259"/>
      <c r="Q241" s="259"/>
      <c r="R241" s="259"/>
      <c r="S241" s="259"/>
      <c r="T241" s="259"/>
      <c r="U241" s="528">
        <f>SUM(E241:T241)</f>
        <v>100.42</v>
      </c>
      <c r="V241" s="529">
        <f>COUNTA(E241:T241)</f>
        <v>1</v>
      </c>
      <c r="W241" s="233">
        <v>1</v>
      </c>
      <c r="X241" s="530">
        <f t="shared" si="4"/>
        <v>-1165.8799999999999</v>
      </c>
      <c r="Y241" s="527">
        <f>AVERAGE(E241:T241)</f>
        <v>100.42</v>
      </c>
    </row>
    <row r="242" spans="1:25" ht="12.75">
      <c r="A242" s="258">
        <v>238</v>
      </c>
      <c r="B242" s="625">
        <v>238</v>
      </c>
      <c r="C242" s="263" t="s">
        <v>453</v>
      </c>
      <c r="D242" s="263" t="s">
        <v>477</v>
      </c>
      <c r="E242" s="259"/>
      <c r="F242" s="259"/>
      <c r="G242" s="259"/>
      <c r="H242" s="259"/>
      <c r="I242" s="259"/>
      <c r="J242" s="259">
        <v>100.4</v>
      </c>
      <c r="K242" s="259"/>
      <c r="L242" s="259"/>
      <c r="M242" s="259"/>
      <c r="N242" s="574"/>
      <c r="O242" s="574"/>
      <c r="P242" s="259"/>
      <c r="Q242" s="259"/>
      <c r="R242" s="259"/>
      <c r="S242" s="259"/>
      <c r="T242" s="259"/>
      <c r="U242" s="528">
        <f>SUM(E242:T242)</f>
        <v>100.4</v>
      </c>
      <c r="V242" s="529">
        <f>COUNTA(E242:T242)</f>
        <v>1</v>
      </c>
      <c r="W242" s="233">
        <v>1</v>
      </c>
      <c r="X242" s="530">
        <f t="shared" si="4"/>
        <v>-1165.8999999999999</v>
      </c>
      <c r="Y242" s="527">
        <f>AVERAGE(E242:T242)</f>
        <v>100.4</v>
      </c>
    </row>
    <row r="243" spans="1:25" ht="12.75">
      <c r="A243" s="523">
        <v>239</v>
      </c>
      <c r="B243" s="624">
        <v>239</v>
      </c>
      <c r="C243" s="263" t="s">
        <v>164</v>
      </c>
      <c r="D243" s="263" t="s">
        <v>48</v>
      </c>
      <c r="E243" s="259"/>
      <c r="F243" s="259"/>
      <c r="G243" s="259"/>
      <c r="H243" s="259"/>
      <c r="I243" s="259"/>
      <c r="J243" s="259"/>
      <c r="K243" s="259"/>
      <c r="L243" s="259"/>
      <c r="M243" s="259"/>
      <c r="N243" s="574"/>
      <c r="O243" s="574"/>
      <c r="P243" s="259">
        <v>99.57</v>
      </c>
      <c r="Q243" s="259"/>
      <c r="R243" s="259"/>
      <c r="S243" s="259"/>
      <c r="T243" s="259"/>
      <c r="U243" s="528">
        <f>SUM(E243:T243)</f>
        <v>99.57</v>
      </c>
      <c r="V243" s="529">
        <f>COUNTA(E243:T243)</f>
        <v>1</v>
      </c>
      <c r="W243" s="233"/>
      <c r="X243" s="530">
        <f t="shared" si="4"/>
        <v>-1166.73</v>
      </c>
      <c r="Y243" s="527">
        <f>AVERAGE(E243:T243)</f>
        <v>99.57</v>
      </c>
    </row>
    <row r="244" spans="1:25" ht="12.75">
      <c r="A244" s="258">
        <v>240</v>
      </c>
      <c r="B244" s="625">
        <v>240</v>
      </c>
      <c r="C244" s="263" t="s">
        <v>569</v>
      </c>
      <c r="D244" s="263" t="s">
        <v>8</v>
      </c>
      <c r="E244" s="259"/>
      <c r="F244" s="259"/>
      <c r="G244" s="259"/>
      <c r="H244" s="259"/>
      <c r="I244" s="259"/>
      <c r="J244" s="259"/>
      <c r="K244" s="259"/>
      <c r="L244" s="259"/>
      <c r="M244" s="259"/>
      <c r="N244" s="574"/>
      <c r="O244" s="574"/>
      <c r="P244" s="259">
        <v>99.51</v>
      </c>
      <c r="Q244" s="259"/>
      <c r="R244" s="259"/>
      <c r="S244" s="259"/>
      <c r="T244" s="259"/>
      <c r="U244" s="528">
        <f>SUM(E244:T244)</f>
        <v>99.51</v>
      </c>
      <c r="V244" s="529">
        <f>COUNTA(E244:T244)</f>
        <v>1</v>
      </c>
      <c r="W244" s="233"/>
      <c r="X244" s="530">
        <f t="shared" si="4"/>
        <v>-1166.79</v>
      </c>
      <c r="Y244" s="527">
        <f>AVERAGE(E244:T244)</f>
        <v>99.51</v>
      </c>
    </row>
    <row r="245" spans="1:25" ht="12.75">
      <c r="A245" s="523">
        <v>241</v>
      </c>
      <c r="B245" s="624">
        <v>241</v>
      </c>
      <c r="C245" s="263" t="s">
        <v>68</v>
      </c>
      <c r="D245" s="263" t="s">
        <v>394</v>
      </c>
      <c r="E245" s="259"/>
      <c r="F245" s="259"/>
      <c r="G245" s="259"/>
      <c r="H245" s="259"/>
      <c r="I245" s="259"/>
      <c r="J245" s="259">
        <v>99.28</v>
      </c>
      <c r="K245" s="259"/>
      <c r="L245" s="259"/>
      <c r="M245" s="259"/>
      <c r="N245" s="574"/>
      <c r="O245" s="574"/>
      <c r="P245" s="259"/>
      <c r="Q245" s="259"/>
      <c r="R245" s="259"/>
      <c r="S245" s="259"/>
      <c r="T245" s="259"/>
      <c r="U245" s="528">
        <f>SUM(E245:T245)</f>
        <v>99.28</v>
      </c>
      <c r="V245" s="529">
        <f>COUNTA(E245:T245)</f>
        <v>1</v>
      </c>
      <c r="W245" s="233"/>
      <c r="X245" s="530">
        <f t="shared" si="4"/>
        <v>-1167.02</v>
      </c>
      <c r="Y245" s="527">
        <f>AVERAGE(E245:T245)</f>
        <v>99.28</v>
      </c>
    </row>
    <row r="246" spans="1:25" ht="12.75">
      <c r="A246" s="258">
        <v>242</v>
      </c>
      <c r="B246" s="625">
        <v>242</v>
      </c>
      <c r="C246" s="263" t="s">
        <v>347</v>
      </c>
      <c r="D246" s="263" t="s">
        <v>29</v>
      </c>
      <c r="E246" s="259"/>
      <c r="F246" s="259"/>
      <c r="G246" s="259"/>
      <c r="H246" s="259"/>
      <c r="I246" s="259"/>
      <c r="J246" s="259">
        <v>98.11</v>
      </c>
      <c r="K246" s="259"/>
      <c r="L246" s="259"/>
      <c r="M246" s="259"/>
      <c r="N246" s="574"/>
      <c r="O246" s="574"/>
      <c r="P246" s="259"/>
      <c r="Q246" s="259"/>
      <c r="R246" s="259"/>
      <c r="S246" s="259"/>
      <c r="T246" s="259"/>
      <c r="U246" s="528">
        <f>SUM(E246:T246)</f>
        <v>98.11</v>
      </c>
      <c r="V246" s="529">
        <f>COUNTA(E246:T246)</f>
        <v>1</v>
      </c>
      <c r="W246" s="233">
        <v>1</v>
      </c>
      <c r="X246" s="530">
        <f t="shared" si="4"/>
        <v>-1168.19</v>
      </c>
      <c r="Y246" s="527">
        <f>AVERAGE(E246:T246)</f>
        <v>98.11</v>
      </c>
    </row>
    <row r="247" spans="1:25" ht="12.75">
      <c r="A247" s="523">
        <v>243</v>
      </c>
      <c r="B247" s="624">
        <v>243</v>
      </c>
      <c r="C247" s="263" t="s">
        <v>521</v>
      </c>
      <c r="D247" s="263" t="s">
        <v>89</v>
      </c>
      <c r="E247" s="259"/>
      <c r="F247" s="259"/>
      <c r="G247" s="259"/>
      <c r="H247" s="259"/>
      <c r="I247" s="259"/>
      <c r="J247" s="259"/>
      <c r="K247" s="259">
        <v>97.28</v>
      </c>
      <c r="L247" s="259"/>
      <c r="M247" s="259"/>
      <c r="N247" s="574"/>
      <c r="O247" s="574"/>
      <c r="P247" s="259"/>
      <c r="Q247" s="259"/>
      <c r="R247" s="259"/>
      <c r="S247" s="259"/>
      <c r="T247" s="259"/>
      <c r="U247" s="528">
        <f>SUM(E247:T247)</f>
        <v>97.28</v>
      </c>
      <c r="V247" s="529">
        <f>COUNTA(E247:T247)</f>
        <v>1</v>
      </c>
      <c r="W247" s="233">
        <v>1</v>
      </c>
      <c r="X247" s="530">
        <f t="shared" si="4"/>
        <v>-1169.02</v>
      </c>
      <c r="Y247" s="527">
        <f>AVERAGE(E247:T247)</f>
        <v>97.28</v>
      </c>
    </row>
    <row r="248" spans="1:25" ht="12.75">
      <c r="A248" s="258">
        <v>244</v>
      </c>
      <c r="B248" s="625">
        <v>244</v>
      </c>
      <c r="C248" s="263" t="s">
        <v>576</v>
      </c>
      <c r="D248" s="263" t="s">
        <v>31</v>
      </c>
      <c r="E248" s="259"/>
      <c r="F248" s="259"/>
      <c r="G248" s="259"/>
      <c r="H248" s="259"/>
      <c r="I248" s="259"/>
      <c r="J248" s="259"/>
      <c r="K248" s="259"/>
      <c r="L248" s="259"/>
      <c r="M248" s="259"/>
      <c r="N248" s="574"/>
      <c r="O248" s="574"/>
      <c r="P248" s="259"/>
      <c r="Q248" s="259">
        <v>97.03</v>
      </c>
      <c r="R248" s="259"/>
      <c r="S248" s="259"/>
      <c r="T248" s="259"/>
      <c r="U248" s="528">
        <f>SUM(E248:T248)</f>
        <v>97.03</v>
      </c>
      <c r="V248" s="529">
        <f>COUNTA(E248:T248)</f>
        <v>1</v>
      </c>
      <c r="W248" s="233"/>
      <c r="X248" s="530">
        <f t="shared" si="4"/>
        <v>-1169.27</v>
      </c>
      <c r="Y248" s="527">
        <f>AVERAGE(E248:T248)</f>
        <v>97.03</v>
      </c>
    </row>
    <row r="249" spans="1:25" ht="12.75">
      <c r="A249" s="523">
        <v>245</v>
      </c>
      <c r="B249" s="624">
        <v>245</v>
      </c>
      <c r="C249" s="264" t="s">
        <v>514</v>
      </c>
      <c r="D249" s="264" t="s">
        <v>13</v>
      </c>
      <c r="E249" s="259"/>
      <c r="F249" s="259"/>
      <c r="G249" s="259"/>
      <c r="H249" s="259"/>
      <c r="I249" s="259"/>
      <c r="J249" s="259"/>
      <c r="K249" s="259">
        <v>96.99</v>
      </c>
      <c r="L249" s="259"/>
      <c r="M249" s="259"/>
      <c r="N249" s="574"/>
      <c r="O249" s="574"/>
      <c r="P249" s="259"/>
      <c r="Q249" s="259"/>
      <c r="R249" s="259"/>
      <c r="S249" s="259"/>
      <c r="T249" s="259"/>
      <c r="U249" s="528">
        <f>SUM(E249:T249)</f>
        <v>96.99</v>
      </c>
      <c r="V249" s="529">
        <f>COUNTA(E249:T249)</f>
        <v>1</v>
      </c>
      <c r="W249" s="233">
        <v>1</v>
      </c>
      <c r="X249" s="530">
        <f t="shared" si="4"/>
        <v>-1169.31</v>
      </c>
      <c r="Y249" s="527">
        <f>AVERAGE(E249:T249)</f>
        <v>96.99</v>
      </c>
    </row>
    <row r="250" spans="1:25" ht="12.75">
      <c r="A250" s="258">
        <v>246</v>
      </c>
      <c r="B250" s="625">
        <v>246</v>
      </c>
      <c r="C250" s="264" t="s">
        <v>366</v>
      </c>
      <c r="D250" s="264" t="s">
        <v>367</v>
      </c>
      <c r="E250" s="259"/>
      <c r="F250" s="259">
        <v>35.78</v>
      </c>
      <c r="G250" s="259"/>
      <c r="H250" s="259"/>
      <c r="I250" s="259">
        <v>45.54</v>
      </c>
      <c r="J250" s="259"/>
      <c r="K250" s="259"/>
      <c r="L250" s="259"/>
      <c r="M250" s="259"/>
      <c r="N250" s="574"/>
      <c r="O250" s="574"/>
      <c r="P250" s="259"/>
      <c r="Q250" s="259"/>
      <c r="R250" s="259"/>
      <c r="S250" s="259"/>
      <c r="T250" s="259">
        <v>15.56</v>
      </c>
      <c r="U250" s="528">
        <f>SUM(E250:T250)</f>
        <v>96.88</v>
      </c>
      <c r="V250" s="529">
        <f>COUNTA(E250:T250)</f>
        <v>3</v>
      </c>
      <c r="W250" s="233"/>
      <c r="X250" s="530">
        <f t="shared" si="4"/>
        <v>-1169.42</v>
      </c>
      <c r="Y250" s="527">
        <f>AVERAGE(E250:T250)</f>
        <v>32.29333333333333</v>
      </c>
    </row>
    <row r="251" spans="1:25" ht="12.75">
      <c r="A251" s="523">
        <v>247</v>
      </c>
      <c r="B251" s="624">
        <v>247</v>
      </c>
      <c r="C251" s="263" t="s">
        <v>19</v>
      </c>
      <c r="D251" s="263" t="s">
        <v>178</v>
      </c>
      <c r="E251" s="259"/>
      <c r="F251" s="259"/>
      <c r="G251" s="259"/>
      <c r="H251" s="259"/>
      <c r="I251" s="259"/>
      <c r="J251" s="259"/>
      <c r="K251" s="259"/>
      <c r="L251" s="259"/>
      <c r="M251" s="259"/>
      <c r="N251" s="574"/>
      <c r="O251" s="574"/>
      <c r="P251" s="259"/>
      <c r="Q251" s="259"/>
      <c r="R251" s="259"/>
      <c r="S251" s="259"/>
      <c r="T251" s="259">
        <v>95.94</v>
      </c>
      <c r="U251" s="528">
        <f>SUM(E251:T251)</f>
        <v>95.94</v>
      </c>
      <c r="V251" s="529">
        <f>COUNTA(E251:T251)</f>
        <v>1</v>
      </c>
      <c r="W251" s="233"/>
      <c r="X251" s="530">
        <f t="shared" si="4"/>
        <v>-1170.36</v>
      </c>
      <c r="Y251" s="527">
        <f>AVERAGE(E251:T251)</f>
        <v>95.94</v>
      </c>
    </row>
    <row r="252" spans="1:25" ht="12.75">
      <c r="A252" s="258">
        <v>248</v>
      </c>
      <c r="B252" s="625">
        <v>248</v>
      </c>
      <c r="C252" s="264" t="s">
        <v>121</v>
      </c>
      <c r="D252" s="264" t="s">
        <v>113</v>
      </c>
      <c r="E252" s="259"/>
      <c r="F252" s="259">
        <v>47.29</v>
      </c>
      <c r="G252" s="259"/>
      <c r="H252" s="259"/>
      <c r="I252" s="259">
        <v>48.6</v>
      </c>
      <c r="J252" s="259"/>
      <c r="K252" s="259"/>
      <c r="L252" s="259"/>
      <c r="M252" s="259"/>
      <c r="N252" s="574"/>
      <c r="O252" s="574"/>
      <c r="P252" s="259"/>
      <c r="Q252" s="259"/>
      <c r="R252" s="259"/>
      <c r="S252" s="259"/>
      <c r="T252" s="259"/>
      <c r="U252" s="528">
        <f>SUM(E252:T252)</f>
        <v>95.89</v>
      </c>
      <c r="V252" s="529">
        <f>COUNTA(E252:T252)</f>
        <v>2</v>
      </c>
      <c r="W252" s="233"/>
      <c r="X252" s="530">
        <f t="shared" si="4"/>
        <v>-1170.4099999999999</v>
      </c>
      <c r="Y252" s="527">
        <f>AVERAGE(E252:T252)</f>
        <v>47.945</v>
      </c>
    </row>
    <row r="253" spans="1:25" ht="12.75">
      <c r="A253" s="523">
        <v>249</v>
      </c>
      <c r="B253" s="624">
        <v>249</v>
      </c>
      <c r="C253" s="263" t="s">
        <v>55</v>
      </c>
      <c r="D253" s="263" t="s">
        <v>119</v>
      </c>
      <c r="E253" s="259"/>
      <c r="F253" s="259"/>
      <c r="G253" s="259"/>
      <c r="H253" s="259"/>
      <c r="I253" s="259"/>
      <c r="J253" s="259">
        <v>95.61</v>
      </c>
      <c r="K253" s="259"/>
      <c r="L253" s="259"/>
      <c r="M253" s="259"/>
      <c r="N253" s="574"/>
      <c r="O253" s="574"/>
      <c r="P253" s="259"/>
      <c r="Q253" s="259"/>
      <c r="R253" s="259"/>
      <c r="S253" s="259"/>
      <c r="T253" s="259"/>
      <c r="U253" s="528">
        <f>SUM(E253:T253)</f>
        <v>95.61</v>
      </c>
      <c r="V253" s="529">
        <f>COUNTA(E253:T253)</f>
        <v>1</v>
      </c>
      <c r="W253" s="233"/>
      <c r="X253" s="530">
        <f t="shared" si="4"/>
        <v>-1170.69</v>
      </c>
      <c r="Y253" s="527">
        <f>AVERAGE(E253:T253)</f>
        <v>95.61</v>
      </c>
    </row>
    <row r="254" spans="1:25" ht="12.75">
      <c r="A254" s="258">
        <v>250</v>
      </c>
      <c r="B254" s="625">
        <v>250</v>
      </c>
      <c r="C254" s="263" t="s">
        <v>583</v>
      </c>
      <c r="D254" s="263" t="s">
        <v>66</v>
      </c>
      <c r="E254" s="259"/>
      <c r="F254" s="259"/>
      <c r="G254" s="259"/>
      <c r="H254" s="259"/>
      <c r="I254" s="259"/>
      <c r="J254" s="259"/>
      <c r="K254" s="259"/>
      <c r="L254" s="259"/>
      <c r="M254" s="259"/>
      <c r="N254" s="574"/>
      <c r="O254" s="574"/>
      <c r="P254" s="259"/>
      <c r="Q254" s="259"/>
      <c r="R254" s="259">
        <v>95.45</v>
      </c>
      <c r="S254" s="259"/>
      <c r="T254" s="259"/>
      <c r="U254" s="528">
        <f>SUM(E254:T254)</f>
        <v>95.45</v>
      </c>
      <c r="V254" s="529">
        <f>COUNTA(E254:T254)</f>
        <v>1</v>
      </c>
      <c r="W254" s="233"/>
      <c r="X254" s="530">
        <f t="shared" si="4"/>
        <v>-1170.85</v>
      </c>
      <c r="Y254" s="527">
        <f>AVERAGE(E254:T254)</f>
        <v>95.45</v>
      </c>
    </row>
    <row r="255" spans="1:25" ht="12.75">
      <c r="A255" s="523">
        <v>251</v>
      </c>
      <c r="B255" s="624">
        <v>251</v>
      </c>
      <c r="C255" s="263" t="s">
        <v>593</v>
      </c>
      <c r="D255" s="263" t="s">
        <v>119</v>
      </c>
      <c r="E255" s="259"/>
      <c r="F255" s="259"/>
      <c r="G255" s="259"/>
      <c r="H255" s="259"/>
      <c r="I255" s="259"/>
      <c r="J255" s="259"/>
      <c r="K255" s="259"/>
      <c r="L255" s="259"/>
      <c r="M255" s="259"/>
      <c r="N255" s="574"/>
      <c r="O255" s="574"/>
      <c r="P255" s="259"/>
      <c r="Q255" s="259"/>
      <c r="R255" s="259"/>
      <c r="S255" s="259">
        <v>93.92</v>
      </c>
      <c r="T255" s="259"/>
      <c r="U255" s="528">
        <f>SUM(E255:T255)</f>
        <v>93.92</v>
      </c>
      <c r="V255" s="529">
        <f>COUNTA(E255:T255)</f>
        <v>1</v>
      </c>
      <c r="W255" s="233"/>
      <c r="X255" s="530">
        <f t="shared" si="4"/>
        <v>-1172.3799999999999</v>
      </c>
      <c r="Y255" s="527">
        <f>AVERAGE(E255:T255)</f>
        <v>93.92</v>
      </c>
    </row>
    <row r="256" spans="1:25" ht="12.75">
      <c r="A256" s="258">
        <v>252</v>
      </c>
      <c r="B256" s="625">
        <v>252</v>
      </c>
      <c r="C256" s="263" t="s">
        <v>137</v>
      </c>
      <c r="D256" s="263" t="s">
        <v>8</v>
      </c>
      <c r="E256" s="259"/>
      <c r="F256" s="259"/>
      <c r="G256" s="259"/>
      <c r="H256" s="259"/>
      <c r="I256" s="259"/>
      <c r="J256" s="259"/>
      <c r="K256" s="259"/>
      <c r="L256" s="259"/>
      <c r="M256" s="259"/>
      <c r="N256" s="574"/>
      <c r="O256" s="574"/>
      <c r="P256" s="259">
        <v>93.81</v>
      </c>
      <c r="Q256" s="259"/>
      <c r="R256" s="259"/>
      <c r="S256" s="259"/>
      <c r="T256" s="259"/>
      <c r="U256" s="528">
        <f>SUM(E256:T256)</f>
        <v>93.81</v>
      </c>
      <c r="V256" s="529">
        <f>COUNTA(E256:T256)</f>
        <v>1</v>
      </c>
      <c r="W256" s="233"/>
      <c r="X256" s="530">
        <f t="shared" si="4"/>
        <v>-1172.49</v>
      </c>
      <c r="Y256" s="527">
        <f>AVERAGE(E256:T256)</f>
        <v>93.81</v>
      </c>
    </row>
    <row r="257" spans="1:25" ht="12.75">
      <c r="A257" s="523">
        <v>253</v>
      </c>
      <c r="B257" s="624">
        <v>253</v>
      </c>
      <c r="C257" s="263" t="s">
        <v>51</v>
      </c>
      <c r="D257" s="263" t="s">
        <v>87</v>
      </c>
      <c r="E257" s="259"/>
      <c r="F257" s="259">
        <v>37.06</v>
      </c>
      <c r="G257" s="259"/>
      <c r="H257" s="259"/>
      <c r="I257" s="259">
        <v>56.02</v>
      </c>
      <c r="J257" s="259"/>
      <c r="K257" s="259"/>
      <c r="L257" s="259"/>
      <c r="M257" s="259"/>
      <c r="N257" s="574"/>
      <c r="O257" s="574"/>
      <c r="P257" s="259"/>
      <c r="Q257" s="259"/>
      <c r="R257" s="259"/>
      <c r="S257" s="259"/>
      <c r="T257" s="259"/>
      <c r="U257" s="528">
        <f>SUM(E257:T257)</f>
        <v>93.08000000000001</v>
      </c>
      <c r="V257" s="529">
        <f>COUNTA(E257:T257)</f>
        <v>2</v>
      </c>
      <c r="W257" s="233"/>
      <c r="X257" s="530">
        <f t="shared" si="4"/>
        <v>-1173.22</v>
      </c>
      <c r="Y257" s="527">
        <f>AVERAGE(E257:T257)</f>
        <v>46.540000000000006</v>
      </c>
    </row>
    <row r="258" spans="1:25" ht="12.75">
      <c r="A258" s="258">
        <v>254</v>
      </c>
      <c r="B258" s="625">
        <v>254</v>
      </c>
      <c r="C258" s="263" t="s">
        <v>323</v>
      </c>
      <c r="D258" s="263" t="s">
        <v>72</v>
      </c>
      <c r="E258" s="259"/>
      <c r="F258" s="259"/>
      <c r="G258" s="259"/>
      <c r="H258" s="259"/>
      <c r="I258" s="259"/>
      <c r="J258" s="259"/>
      <c r="K258" s="259"/>
      <c r="L258" s="259">
        <v>92.45</v>
      </c>
      <c r="M258" s="259"/>
      <c r="N258" s="574"/>
      <c r="O258" s="574"/>
      <c r="P258" s="259"/>
      <c r="Q258" s="259"/>
      <c r="R258" s="259"/>
      <c r="S258" s="259"/>
      <c r="T258" s="259"/>
      <c r="U258" s="528">
        <f>SUM(E258:T258)</f>
        <v>92.45</v>
      </c>
      <c r="V258" s="529">
        <f>COUNTA(E258:T258)</f>
        <v>1</v>
      </c>
      <c r="W258" s="233">
        <v>1</v>
      </c>
      <c r="X258" s="530">
        <f t="shared" si="4"/>
        <v>-1173.85</v>
      </c>
      <c r="Y258" s="527">
        <f>AVERAGE(E258:T258)</f>
        <v>92.45</v>
      </c>
    </row>
    <row r="259" spans="1:25" ht="12.75">
      <c r="A259" s="523">
        <v>255</v>
      </c>
      <c r="B259" s="624">
        <v>255</v>
      </c>
      <c r="C259" s="263" t="s">
        <v>541</v>
      </c>
      <c r="D259" s="263" t="s">
        <v>87</v>
      </c>
      <c r="E259" s="259"/>
      <c r="F259" s="259"/>
      <c r="G259" s="259"/>
      <c r="H259" s="259"/>
      <c r="I259" s="259"/>
      <c r="J259" s="259"/>
      <c r="K259" s="259"/>
      <c r="L259" s="259"/>
      <c r="M259" s="259">
        <v>92.21</v>
      </c>
      <c r="N259" s="574"/>
      <c r="O259" s="574"/>
      <c r="P259" s="259"/>
      <c r="Q259" s="259"/>
      <c r="R259" s="259"/>
      <c r="S259" s="259"/>
      <c r="T259" s="259"/>
      <c r="U259" s="528">
        <f>SUM(E259:T259)</f>
        <v>92.21</v>
      </c>
      <c r="V259" s="529">
        <f>COUNTA(E259:T259)</f>
        <v>1</v>
      </c>
      <c r="W259" s="233"/>
      <c r="X259" s="530">
        <f t="shared" si="4"/>
        <v>-1174.09</v>
      </c>
      <c r="Y259" s="527">
        <f>AVERAGE(E259:T259)</f>
        <v>92.21</v>
      </c>
    </row>
    <row r="260" spans="1:25" ht="12.75">
      <c r="A260" s="258">
        <v>256</v>
      </c>
      <c r="B260" s="625">
        <v>256</v>
      </c>
      <c r="C260" s="263" t="s">
        <v>289</v>
      </c>
      <c r="D260" s="263" t="s">
        <v>29</v>
      </c>
      <c r="E260" s="259"/>
      <c r="F260" s="259"/>
      <c r="G260" s="259"/>
      <c r="H260" s="259"/>
      <c r="I260" s="259"/>
      <c r="J260" s="259"/>
      <c r="K260" s="259"/>
      <c r="L260" s="259"/>
      <c r="M260" s="259"/>
      <c r="N260" s="574"/>
      <c r="O260" s="574"/>
      <c r="P260" s="259"/>
      <c r="Q260" s="259"/>
      <c r="R260" s="259"/>
      <c r="S260" s="259">
        <v>91.57</v>
      </c>
      <c r="T260" s="259"/>
      <c r="U260" s="528">
        <f>SUM(E260:T260)</f>
        <v>91.57</v>
      </c>
      <c r="V260" s="529">
        <f>COUNTA(E260:T260)</f>
        <v>1</v>
      </c>
      <c r="W260" s="233"/>
      <c r="X260" s="530">
        <f t="shared" si="4"/>
        <v>-1174.73</v>
      </c>
      <c r="Y260" s="527">
        <f>AVERAGE(E260:T260)</f>
        <v>91.57</v>
      </c>
    </row>
    <row r="261" spans="1:25" ht="12.75">
      <c r="A261" s="523">
        <v>257</v>
      </c>
      <c r="B261" s="624">
        <v>257</v>
      </c>
      <c r="C261" s="263" t="s">
        <v>314</v>
      </c>
      <c r="D261" s="263" t="s">
        <v>182</v>
      </c>
      <c r="E261" s="259">
        <v>91.29491367242184</v>
      </c>
      <c r="F261" s="259"/>
      <c r="G261" s="259"/>
      <c r="H261" s="259"/>
      <c r="I261" s="259"/>
      <c r="J261" s="259"/>
      <c r="K261" s="259"/>
      <c r="L261" s="259"/>
      <c r="M261" s="259"/>
      <c r="N261" s="574"/>
      <c r="O261" s="574"/>
      <c r="P261" s="259"/>
      <c r="Q261" s="259"/>
      <c r="R261" s="259"/>
      <c r="S261" s="259"/>
      <c r="T261" s="259"/>
      <c r="U261" s="528">
        <f>SUM(E261:T261)</f>
        <v>91.29491367242184</v>
      </c>
      <c r="V261" s="529">
        <f>COUNTA(E261:T261)</f>
        <v>1</v>
      </c>
      <c r="W261" s="233"/>
      <c r="X261" s="530">
        <f t="shared" si="4"/>
        <v>-1175.005086327578</v>
      </c>
      <c r="Y261" s="527">
        <f>AVERAGE(E261:T261)</f>
        <v>91.29491367242184</v>
      </c>
    </row>
    <row r="262" spans="1:25" ht="12.75">
      <c r="A262" s="258">
        <v>258</v>
      </c>
      <c r="B262" s="625">
        <v>258</v>
      </c>
      <c r="C262" s="264" t="s">
        <v>528</v>
      </c>
      <c r="D262" s="264" t="s">
        <v>40</v>
      </c>
      <c r="E262" s="259"/>
      <c r="F262" s="259"/>
      <c r="G262" s="259"/>
      <c r="H262" s="259"/>
      <c r="I262" s="259"/>
      <c r="J262" s="259"/>
      <c r="K262" s="259">
        <v>91.16</v>
      </c>
      <c r="L262" s="259"/>
      <c r="M262" s="259"/>
      <c r="N262" s="574"/>
      <c r="O262" s="574"/>
      <c r="P262" s="259"/>
      <c r="Q262" s="259"/>
      <c r="R262" s="259"/>
      <c r="S262" s="259"/>
      <c r="T262" s="259"/>
      <c r="U262" s="528">
        <f>SUM(E262:T262)</f>
        <v>91.16</v>
      </c>
      <c r="V262" s="529">
        <f>COUNTA(E262:T262)</f>
        <v>1</v>
      </c>
      <c r="W262" s="233"/>
      <c r="X262" s="530">
        <f aca="true" t="shared" si="5" ref="X262:X325">U262-$U$5</f>
        <v>-1175.1399999999999</v>
      </c>
      <c r="Y262" s="527">
        <f>AVERAGE(E262:T262)</f>
        <v>91.16</v>
      </c>
    </row>
    <row r="263" spans="1:25" ht="12.75">
      <c r="A263" s="523">
        <v>259</v>
      </c>
      <c r="B263" s="624">
        <v>259</v>
      </c>
      <c r="C263" s="263" t="s">
        <v>440</v>
      </c>
      <c r="D263" s="263" t="s">
        <v>39</v>
      </c>
      <c r="E263" s="259"/>
      <c r="F263" s="259"/>
      <c r="G263" s="259"/>
      <c r="H263" s="259"/>
      <c r="I263" s="259"/>
      <c r="J263" s="259"/>
      <c r="K263" s="259"/>
      <c r="L263" s="259"/>
      <c r="M263" s="259"/>
      <c r="N263" s="574"/>
      <c r="O263" s="574"/>
      <c r="P263" s="259"/>
      <c r="Q263" s="259"/>
      <c r="R263" s="259">
        <v>90.88</v>
      </c>
      <c r="S263" s="259"/>
      <c r="T263" s="259"/>
      <c r="U263" s="528">
        <f>SUM(E263:T263)</f>
        <v>90.88</v>
      </c>
      <c r="V263" s="529">
        <f>COUNTA(E263:T263)</f>
        <v>1</v>
      </c>
      <c r="W263" s="233"/>
      <c r="X263" s="530">
        <f t="shared" si="5"/>
        <v>-1175.42</v>
      </c>
      <c r="Y263" s="527">
        <f>AVERAGE(E263:T263)</f>
        <v>90.88</v>
      </c>
    </row>
    <row r="264" spans="1:25" ht="12.75">
      <c r="A264" s="258">
        <v>260</v>
      </c>
      <c r="B264" s="625">
        <v>260</v>
      </c>
      <c r="C264" s="264" t="s">
        <v>171</v>
      </c>
      <c r="D264" s="264" t="s">
        <v>594</v>
      </c>
      <c r="E264" s="259"/>
      <c r="F264" s="259"/>
      <c r="G264" s="259"/>
      <c r="H264" s="259"/>
      <c r="I264" s="259"/>
      <c r="J264" s="259"/>
      <c r="K264" s="259"/>
      <c r="L264" s="259"/>
      <c r="M264" s="259"/>
      <c r="N264" s="574"/>
      <c r="O264" s="574"/>
      <c r="P264" s="259"/>
      <c r="Q264" s="259"/>
      <c r="R264" s="259"/>
      <c r="S264" s="259">
        <v>90.83</v>
      </c>
      <c r="T264" s="259"/>
      <c r="U264" s="528">
        <f>SUM(E264:T264)</f>
        <v>90.83</v>
      </c>
      <c r="V264" s="529">
        <f>COUNTA(E264:T264)</f>
        <v>1</v>
      </c>
      <c r="W264" s="233"/>
      <c r="X264" s="530">
        <f t="shared" si="5"/>
        <v>-1175.47</v>
      </c>
      <c r="Y264" s="527">
        <f>AVERAGE(E264:T264)</f>
        <v>90.83</v>
      </c>
    </row>
    <row r="265" spans="1:25" ht="12.75">
      <c r="A265" s="523">
        <v>261</v>
      </c>
      <c r="B265" s="624">
        <v>261</v>
      </c>
      <c r="C265" s="263" t="s">
        <v>130</v>
      </c>
      <c r="D265" s="263" t="s">
        <v>595</v>
      </c>
      <c r="E265" s="259"/>
      <c r="F265" s="259"/>
      <c r="G265" s="259"/>
      <c r="H265" s="259"/>
      <c r="I265" s="259"/>
      <c r="J265" s="259"/>
      <c r="K265" s="259"/>
      <c r="L265" s="259"/>
      <c r="M265" s="259"/>
      <c r="N265" s="574"/>
      <c r="O265" s="574"/>
      <c r="P265" s="259"/>
      <c r="Q265" s="259"/>
      <c r="R265" s="259"/>
      <c r="S265" s="259">
        <v>90.79</v>
      </c>
      <c r="T265" s="259"/>
      <c r="U265" s="528">
        <f>SUM(E265:T265)</f>
        <v>90.79</v>
      </c>
      <c r="V265" s="529">
        <f>COUNTA(E265:T265)</f>
        <v>1</v>
      </c>
      <c r="W265" s="233"/>
      <c r="X265" s="530">
        <f t="shared" si="5"/>
        <v>-1175.51</v>
      </c>
      <c r="Y265" s="527">
        <f>AVERAGE(E265:T265)</f>
        <v>90.79</v>
      </c>
    </row>
    <row r="266" spans="1:25" ht="12.75">
      <c r="A266" s="258">
        <v>262</v>
      </c>
      <c r="B266" s="625">
        <v>262</v>
      </c>
      <c r="C266" s="263" t="s">
        <v>152</v>
      </c>
      <c r="D266" s="263" t="s">
        <v>66</v>
      </c>
      <c r="E266" s="259">
        <v>90.62442183163738</v>
      </c>
      <c r="F266" s="259"/>
      <c r="G266" s="259"/>
      <c r="H266" s="259"/>
      <c r="I266" s="259"/>
      <c r="J266" s="259"/>
      <c r="K266" s="259"/>
      <c r="L266" s="259"/>
      <c r="M266" s="259"/>
      <c r="N266" s="574"/>
      <c r="O266" s="574"/>
      <c r="P266" s="259"/>
      <c r="Q266" s="259"/>
      <c r="R266" s="259"/>
      <c r="S266" s="259"/>
      <c r="T266" s="259"/>
      <c r="U266" s="528">
        <f>SUM(E266:T266)</f>
        <v>90.62442183163738</v>
      </c>
      <c r="V266" s="529">
        <f>COUNTA(E266:T266)</f>
        <v>1</v>
      </c>
      <c r="W266" s="233">
        <v>1</v>
      </c>
      <c r="X266" s="530">
        <f t="shared" si="5"/>
        <v>-1175.6755781683626</v>
      </c>
      <c r="Y266" s="527">
        <f>AVERAGE(E266:T266)</f>
        <v>90.62442183163738</v>
      </c>
    </row>
    <row r="267" spans="1:25" ht="12.75">
      <c r="A267" s="523">
        <v>263</v>
      </c>
      <c r="B267" s="624">
        <v>263</v>
      </c>
      <c r="C267" s="263" t="s">
        <v>533</v>
      </c>
      <c r="D267" s="263" t="s">
        <v>89</v>
      </c>
      <c r="E267" s="259"/>
      <c r="F267" s="259"/>
      <c r="G267" s="259"/>
      <c r="H267" s="259"/>
      <c r="I267" s="259"/>
      <c r="J267" s="259"/>
      <c r="K267" s="259"/>
      <c r="L267" s="259"/>
      <c r="M267" s="259">
        <v>90.62</v>
      </c>
      <c r="N267" s="574"/>
      <c r="O267" s="574"/>
      <c r="P267" s="259"/>
      <c r="Q267" s="259"/>
      <c r="R267" s="259"/>
      <c r="S267" s="259"/>
      <c r="T267" s="259"/>
      <c r="U267" s="528">
        <f>SUM(E267:T267)</f>
        <v>90.62</v>
      </c>
      <c r="V267" s="529">
        <f>COUNTA(E267:T267)</f>
        <v>1</v>
      </c>
      <c r="W267" s="233"/>
      <c r="X267" s="530">
        <f t="shared" si="5"/>
        <v>-1175.6799999999998</v>
      </c>
      <c r="Y267" s="527">
        <f>AVERAGE(E267:T267)</f>
        <v>90.62</v>
      </c>
    </row>
    <row r="268" spans="1:25" ht="12.75">
      <c r="A268" s="258">
        <v>264</v>
      </c>
      <c r="B268" s="625">
        <v>264</v>
      </c>
      <c r="C268" s="263" t="s">
        <v>580</v>
      </c>
      <c r="D268" s="263" t="s">
        <v>39</v>
      </c>
      <c r="E268" s="259"/>
      <c r="F268" s="259"/>
      <c r="G268" s="259"/>
      <c r="H268" s="259"/>
      <c r="I268" s="259"/>
      <c r="J268" s="259"/>
      <c r="K268" s="259"/>
      <c r="L268" s="259"/>
      <c r="M268" s="259"/>
      <c r="N268" s="574"/>
      <c r="O268" s="574"/>
      <c r="P268" s="259"/>
      <c r="Q268" s="259">
        <v>90.49</v>
      </c>
      <c r="R268" s="259"/>
      <c r="S268" s="259"/>
      <c r="T268" s="259"/>
      <c r="U268" s="528">
        <f>SUM(E268:T268)</f>
        <v>90.49</v>
      </c>
      <c r="V268" s="529">
        <f>COUNTA(E268:T268)</f>
        <v>1</v>
      </c>
      <c r="W268" s="233"/>
      <c r="X268" s="530">
        <f t="shared" si="5"/>
        <v>-1175.81</v>
      </c>
      <c r="Y268" s="527">
        <f>AVERAGE(E268:T268)</f>
        <v>90.49</v>
      </c>
    </row>
    <row r="269" spans="1:25" ht="12.75">
      <c r="A269" s="523">
        <v>265</v>
      </c>
      <c r="B269" s="624">
        <v>265</v>
      </c>
      <c r="C269" s="263" t="s">
        <v>85</v>
      </c>
      <c r="D269" s="263" t="s">
        <v>72</v>
      </c>
      <c r="E269" s="259"/>
      <c r="F269" s="259"/>
      <c r="G269" s="259"/>
      <c r="H269" s="259">
        <v>90.24</v>
      </c>
      <c r="I269" s="259"/>
      <c r="J269" s="259"/>
      <c r="K269" s="259"/>
      <c r="L269" s="259"/>
      <c r="M269" s="259"/>
      <c r="N269" s="574"/>
      <c r="O269" s="574"/>
      <c r="P269" s="259"/>
      <c r="Q269" s="259"/>
      <c r="R269" s="259"/>
      <c r="S269" s="259"/>
      <c r="T269" s="259"/>
      <c r="U269" s="528">
        <f>SUM(E269:T269)</f>
        <v>90.24</v>
      </c>
      <c r="V269" s="529">
        <f>COUNTA(E269:T269)</f>
        <v>1</v>
      </c>
      <c r="W269" s="233">
        <v>2</v>
      </c>
      <c r="X269" s="530">
        <f t="shared" si="5"/>
        <v>-1176.06</v>
      </c>
      <c r="Y269" s="527">
        <f>AVERAGE(E269:T269)</f>
        <v>90.24</v>
      </c>
    </row>
    <row r="270" spans="1:25" ht="12.75">
      <c r="A270" s="258">
        <v>266</v>
      </c>
      <c r="B270" s="625">
        <v>266</v>
      </c>
      <c r="C270" s="263" t="s">
        <v>214</v>
      </c>
      <c r="D270" s="263" t="s">
        <v>73</v>
      </c>
      <c r="E270" s="259"/>
      <c r="F270" s="259"/>
      <c r="G270" s="259"/>
      <c r="H270" s="259"/>
      <c r="I270" s="259"/>
      <c r="J270" s="259"/>
      <c r="K270" s="259"/>
      <c r="L270" s="259">
        <v>90.04</v>
      </c>
      <c r="M270" s="259"/>
      <c r="N270" s="574"/>
      <c r="O270" s="574"/>
      <c r="P270" s="259"/>
      <c r="Q270" s="259"/>
      <c r="R270" s="259"/>
      <c r="S270" s="259"/>
      <c r="T270" s="259"/>
      <c r="U270" s="528">
        <f>SUM(E270:T270)</f>
        <v>90.04</v>
      </c>
      <c r="V270" s="529">
        <f>COUNTA(E270:T270)</f>
        <v>1</v>
      </c>
      <c r="W270" s="233"/>
      <c r="X270" s="530">
        <f t="shared" si="5"/>
        <v>-1176.26</v>
      </c>
      <c r="Y270" s="527">
        <f>AVERAGE(E270:T270)</f>
        <v>90.04</v>
      </c>
    </row>
    <row r="271" spans="1:25" ht="12.75">
      <c r="A271" s="523">
        <v>267</v>
      </c>
      <c r="B271" s="624">
        <v>267</v>
      </c>
      <c r="C271" s="263" t="s">
        <v>314</v>
      </c>
      <c r="D271" s="263" t="s">
        <v>66</v>
      </c>
      <c r="E271" s="259">
        <v>89.82837528604118</v>
      </c>
      <c r="F271" s="259"/>
      <c r="G271" s="259"/>
      <c r="H271" s="259"/>
      <c r="I271" s="259"/>
      <c r="J271" s="259"/>
      <c r="K271" s="259"/>
      <c r="L271" s="259"/>
      <c r="M271" s="259"/>
      <c r="N271" s="574"/>
      <c r="O271" s="574"/>
      <c r="P271" s="259"/>
      <c r="Q271" s="259"/>
      <c r="R271" s="259"/>
      <c r="S271" s="259"/>
      <c r="T271" s="259"/>
      <c r="U271" s="528">
        <f>SUM(E271:T271)</f>
        <v>89.82837528604118</v>
      </c>
      <c r="V271" s="529">
        <f>COUNTA(E271:T271)</f>
        <v>1</v>
      </c>
      <c r="W271" s="233"/>
      <c r="X271" s="530">
        <f t="shared" si="5"/>
        <v>-1176.4716247139588</v>
      </c>
      <c r="Y271" s="527">
        <f>AVERAGE(E271:T271)</f>
        <v>89.82837528604118</v>
      </c>
    </row>
    <row r="272" spans="1:25" ht="12.75">
      <c r="A272" s="258">
        <v>268</v>
      </c>
      <c r="B272" s="625">
        <v>268</v>
      </c>
      <c r="C272" s="264" t="s">
        <v>430</v>
      </c>
      <c r="D272" s="264" t="s">
        <v>432</v>
      </c>
      <c r="E272" s="259"/>
      <c r="F272" s="259"/>
      <c r="G272" s="259"/>
      <c r="H272" s="259"/>
      <c r="I272" s="259">
        <v>89.21</v>
      </c>
      <c r="J272" s="259"/>
      <c r="K272" s="259"/>
      <c r="L272" s="259"/>
      <c r="M272" s="259"/>
      <c r="N272" s="574"/>
      <c r="O272" s="574"/>
      <c r="P272" s="259"/>
      <c r="Q272" s="259"/>
      <c r="R272" s="259"/>
      <c r="S272" s="259"/>
      <c r="T272" s="259"/>
      <c r="U272" s="528">
        <f>SUM(E272:T272)</f>
        <v>89.21</v>
      </c>
      <c r="V272" s="529">
        <f>COUNTA(E272:T272)</f>
        <v>1</v>
      </c>
      <c r="W272" s="233">
        <v>1</v>
      </c>
      <c r="X272" s="530">
        <f t="shared" si="5"/>
        <v>-1177.09</v>
      </c>
      <c r="Y272" s="527">
        <f>AVERAGE(E272:T272)</f>
        <v>89.21</v>
      </c>
    </row>
    <row r="273" spans="1:25" ht="12.75">
      <c r="A273" s="523">
        <v>269</v>
      </c>
      <c r="B273" s="624">
        <v>269</v>
      </c>
      <c r="C273" s="264" t="s">
        <v>132</v>
      </c>
      <c r="D273" s="264" t="s">
        <v>186</v>
      </c>
      <c r="E273" s="259"/>
      <c r="F273" s="259"/>
      <c r="G273" s="259"/>
      <c r="H273" s="259"/>
      <c r="I273" s="259"/>
      <c r="J273" s="259"/>
      <c r="K273" s="259"/>
      <c r="L273" s="259"/>
      <c r="M273" s="259">
        <v>88.74</v>
      </c>
      <c r="N273" s="574"/>
      <c r="O273" s="574"/>
      <c r="P273" s="259"/>
      <c r="Q273" s="259"/>
      <c r="R273" s="259"/>
      <c r="S273" s="259"/>
      <c r="T273" s="259"/>
      <c r="U273" s="528">
        <f>SUM(E273:T273)</f>
        <v>88.74</v>
      </c>
      <c r="V273" s="529">
        <f>COUNTA(E273:T273)</f>
        <v>1</v>
      </c>
      <c r="W273" s="233"/>
      <c r="X273" s="530">
        <f t="shared" si="5"/>
        <v>-1177.56</v>
      </c>
      <c r="Y273" s="527">
        <f>AVERAGE(E273:T273)</f>
        <v>88.74</v>
      </c>
    </row>
    <row r="274" spans="1:25" ht="12.75">
      <c r="A274" s="258">
        <v>270</v>
      </c>
      <c r="B274" s="625">
        <v>270</v>
      </c>
      <c r="C274" s="263" t="s">
        <v>459</v>
      </c>
      <c r="D274" s="263" t="s">
        <v>39</v>
      </c>
      <c r="E274" s="259"/>
      <c r="F274" s="259"/>
      <c r="G274" s="259"/>
      <c r="H274" s="259"/>
      <c r="I274" s="259"/>
      <c r="J274" s="259">
        <v>88.61</v>
      </c>
      <c r="K274" s="259"/>
      <c r="L274" s="259"/>
      <c r="M274" s="259"/>
      <c r="N274" s="574"/>
      <c r="O274" s="574"/>
      <c r="P274" s="259"/>
      <c r="Q274" s="259"/>
      <c r="R274" s="259"/>
      <c r="S274" s="259"/>
      <c r="T274" s="259"/>
      <c r="U274" s="528">
        <f>SUM(E274:T274)</f>
        <v>88.61</v>
      </c>
      <c r="V274" s="529">
        <f>COUNTA(E274:T274)</f>
        <v>1</v>
      </c>
      <c r="W274" s="233"/>
      <c r="X274" s="530">
        <f t="shared" si="5"/>
        <v>-1177.69</v>
      </c>
      <c r="Y274" s="527">
        <f>AVERAGE(E274:T274)</f>
        <v>88.61</v>
      </c>
    </row>
    <row r="275" spans="1:25" ht="12.75">
      <c r="A275" s="523">
        <v>271</v>
      </c>
      <c r="B275" s="624">
        <v>271</v>
      </c>
      <c r="C275" s="263" t="s">
        <v>84</v>
      </c>
      <c r="D275" s="263" t="s">
        <v>13</v>
      </c>
      <c r="E275" s="259"/>
      <c r="F275" s="259"/>
      <c r="G275" s="259"/>
      <c r="H275" s="259"/>
      <c r="I275" s="259"/>
      <c r="J275" s="259"/>
      <c r="K275" s="259"/>
      <c r="L275" s="259"/>
      <c r="M275" s="259"/>
      <c r="N275" s="574"/>
      <c r="O275" s="574"/>
      <c r="P275" s="259"/>
      <c r="Q275" s="259"/>
      <c r="R275" s="259">
        <v>86.95</v>
      </c>
      <c r="S275" s="259"/>
      <c r="T275" s="259"/>
      <c r="U275" s="528">
        <f>SUM(E275:T275)</f>
        <v>86.95</v>
      </c>
      <c r="V275" s="529">
        <f>COUNTA(E275:T275)</f>
        <v>1</v>
      </c>
      <c r="W275" s="233">
        <v>2</v>
      </c>
      <c r="X275" s="530">
        <f t="shared" si="5"/>
        <v>-1179.35</v>
      </c>
      <c r="Y275" s="527">
        <f>AVERAGE(E275:T275)</f>
        <v>86.95</v>
      </c>
    </row>
    <row r="276" spans="1:25" ht="12.75">
      <c r="A276" s="258">
        <v>272</v>
      </c>
      <c r="B276" s="625">
        <v>272</v>
      </c>
      <c r="C276" s="264" t="s">
        <v>519</v>
      </c>
      <c r="D276" s="264" t="s">
        <v>367</v>
      </c>
      <c r="E276" s="259"/>
      <c r="F276" s="259"/>
      <c r="G276" s="259"/>
      <c r="H276" s="259"/>
      <c r="I276" s="259"/>
      <c r="J276" s="259"/>
      <c r="K276" s="259">
        <v>85.56</v>
      </c>
      <c r="L276" s="259"/>
      <c r="M276" s="259"/>
      <c r="N276" s="574"/>
      <c r="O276" s="574"/>
      <c r="P276" s="259"/>
      <c r="Q276" s="259"/>
      <c r="R276" s="259"/>
      <c r="S276" s="259"/>
      <c r="T276" s="259"/>
      <c r="U276" s="528">
        <f>SUM(E276:T276)</f>
        <v>85.56</v>
      </c>
      <c r="V276" s="529">
        <f>COUNTA(E276:T276)</f>
        <v>1</v>
      </c>
      <c r="W276" s="233"/>
      <c r="X276" s="530">
        <f t="shared" si="5"/>
        <v>-1180.74</v>
      </c>
      <c r="Y276" s="527">
        <f>AVERAGE(E276:T276)</f>
        <v>85.56</v>
      </c>
    </row>
    <row r="277" spans="1:25" ht="12.75">
      <c r="A277" s="523">
        <v>273</v>
      </c>
      <c r="B277" s="624">
        <v>273</v>
      </c>
      <c r="C277" s="263" t="s">
        <v>546</v>
      </c>
      <c r="D277" s="263" t="s">
        <v>547</v>
      </c>
      <c r="E277" s="259"/>
      <c r="F277" s="259"/>
      <c r="G277" s="259"/>
      <c r="H277" s="259"/>
      <c r="I277" s="259"/>
      <c r="J277" s="259"/>
      <c r="K277" s="259"/>
      <c r="L277" s="259"/>
      <c r="M277" s="259"/>
      <c r="N277" s="574">
        <v>85.51</v>
      </c>
      <c r="O277" s="574"/>
      <c r="P277" s="259"/>
      <c r="Q277" s="259"/>
      <c r="R277" s="259"/>
      <c r="S277" s="259"/>
      <c r="T277" s="259"/>
      <c r="U277" s="528">
        <f>SUM(E277:T277)</f>
        <v>85.51</v>
      </c>
      <c r="V277" s="529">
        <f>COUNTA(E277:T277)</f>
        <v>1</v>
      </c>
      <c r="W277" s="233"/>
      <c r="X277" s="530">
        <f t="shared" si="5"/>
        <v>-1180.79</v>
      </c>
      <c r="Y277" s="527">
        <f>AVERAGE(E277:T277)</f>
        <v>85.51</v>
      </c>
    </row>
    <row r="278" spans="1:25" ht="12.75">
      <c r="A278" s="258">
        <v>274</v>
      </c>
      <c r="B278" s="625">
        <v>274</v>
      </c>
      <c r="C278" s="264" t="s">
        <v>430</v>
      </c>
      <c r="D278" s="264" t="s">
        <v>431</v>
      </c>
      <c r="E278" s="259"/>
      <c r="F278" s="259"/>
      <c r="G278" s="259"/>
      <c r="H278" s="259"/>
      <c r="I278" s="259">
        <v>84.84</v>
      </c>
      <c r="J278" s="259"/>
      <c r="K278" s="259"/>
      <c r="L278" s="259"/>
      <c r="M278" s="259"/>
      <c r="N278" s="574"/>
      <c r="O278" s="574"/>
      <c r="P278" s="259"/>
      <c r="Q278" s="259"/>
      <c r="R278" s="259"/>
      <c r="S278" s="259"/>
      <c r="T278" s="259"/>
      <c r="U278" s="528">
        <f>SUM(E278:T278)</f>
        <v>84.84</v>
      </c>
      <c r="V278" s="529">
        <f>COUNTA(E278:T278)</f>
        <v>1</v>
      </c>
      <c r="W278" s="233"/>
      <c r="X278" s="530">
        <f t="shared" si="5"/>
        <v>-1181.46</v>
      </c>
      <c r="Y278" s="527">
        <f>AVERAGE(E278:T278)</f>
        <v>84.84</v>
      </c>
    </row>
    <row r="279" spans="1:25" ht="12.75">
      <c r="A279" s="523">
        <v>275</v>
      </c>
      <c r="B279" s="624">
        <v>275</v>
      </c>
      <c r="C279" s="263" t="s">
        <v>339</v>
      </c>
      <c r="D279" s="263" t="s">
        <v>341</v>
      </c>
      <c r="E279" s="259"/>
      <c r="F279" s="259">
        <v>67.24</v>
      </c>
      <c r="G279" s="259"/>
      <c r="H279" s="259"/>
      <c r="I279" s="259"/>
      <c r="J279" s="259"/>
      <c r="K279" s="259"/>
      <c r="L279" s="259"/>
      <c r="M279" s="259"/>
      <c r="N279" s="574"/>
      <c r="O279" s="574"/>
      <c r="P279" s="259"/>
      <c r="Q279" s="259"/>
      <c r="R279" s="259"/>
      <c r="S279" s="259"/>
      <c r="T279" s="259">
        <v>16.82</v>
      </c>
      <c r="U279" s="528">
        <f>SUM(E279:T279)</f>
        <v>84.06</v>
      </c>
      <c r="V279" s="529">
        <f>COUNTA(E279:T279)</f>
        <v>2</v>
      </c>
      <c r="W279" s="233">
        <v>1</v>
      </c>
      <c r="X279" s="530">
        <f t="shared" si="5"/>
        <v>-1182.24</v>
      </c>
      <c r="Y279" s="527">
        <f>AVERAGE(E279:T279)</f>
        <v>42.03</v>
      </c>
    </row>
    <row r="280" spans="1:25" ht="12.75">
      <c r="A280" s="258">
        <v>276</v>
      </c>
      <c r="B280" s="625">
        <v>276</v>
      </c>
      <c r="C280" s="264" t="s">
        <v>570</v>
      </c>
      <c r="D280" s="264" t="s">
        <v>95</v>
      </c>
      <c r="E280" s="259"/>
      <c r="F280" s="259"/>
      <c r="G280" s="259"/>
      <c r="H280" s="259"/>
      <c r="I280" s="259"/>
      <c r="J280" s="259"/>
      <c r="K280" s="259"/>
      <c r="L280" s="259"/>
      <c r="M280" s="259"/>
      <c r="N280" s="574"/>
      <c r="O280" s="574"/>
      <c r="P280" s="259">
        <v>83.97</v>
      </c>
      <c r="Q280" s="259"/>
      <c r="R280" s="259"/>
      <c r="S280" s="259"/>
      <c r="T280" s="259"/>
      <c r="U280" s="528">
        <f>SUM(E280:T280)</f>
        <v>83.97</v>
      </c>
      <c r="V280" s="529">
        <f>COUNTA(E280:T280)</f>
        <v>1</v>
      </c>
      <c r="W280" s="233"/>
      <c r="X280" s="530">
        <f t="shared" si="5"/>
        <v>-1182.33</v>
      </c>
      <c r="Y280" s="527">
        <f>AVERAGE(E280:T280)</f>
        <v>83.97</v>
      </c>
    </row>
    <row r="281" spans="1:25" ht="12.75">
      <c r="A281" s="523">
        <v>277</v>
      </c>
      <c r="B281" s="624">
        <v>277</v>
      </c>
      <c r="C281" s="264" t="s">
        <v>509</v>
      </c>
      <c r="D281" s="264" t="s">
        <v>510</v>
      </c>
      <c r="E281" s="259"/>
      <c r="F281" s="259"/>
      <c r="G281" s="259"/>
      <c r="H281" s="259"/>
      <c r="I281" s="259"/>
      <c r="J281" s="259"/>
      <c r="K281" s="259">
        <v>83.15</v>
      </c>
      <c r="L281" s="259"/>
      <c r="M281" s="259"/>
      <c r="N281" s="574"/>
      <c r="O281" s="574"/>
      <c r="P281" s="259"/>
      <c r="Q281" s="259"/>
      <c r="R281" s="259"/>
      <c r="S281" s="259"/>
      <c r="T281" s="259"/>
      <c r="U281" s="528">
        <f>SUM(E281:T281)</f>
        <v>83.15</v>
      </c>
      <c r="V281" s="529">
        <f>COUNTA(E281:T281)</f>
        <v>1</v>
      </c>
      <c r="W281" s="233"/>
      <c r="X281" s="530">
        <f t="shared" si="5"/>
        <v>-1183.1499999999999</v>
      </c>
      <c r="Y281" s="527">
        <f>AVERAGE(E281:T281)</f>
        <v>83.15</v>
      </c>
    </row>
    <row r="282" spans="1:25" ht="12.75">
      <c r="A282" s="258">
        <v>278</v>
      </c>
      <c r="B282" s="625">
        <v>278</v>
      </c>
      <c r="C282" s="264" t="s">
        <v>356</v>
      </c>
      <c r="D282" s="264" t="s">
        <v>70</v>
      </c>
      <c r="E282" s="259"/>
      <c r="F282" s="259">
        <v>36.55</v>
      </c>
      <c r="G282" s="259"/>
      <c r="H282" s="259"/>
      <c r="I282" s="259">
        <v>46.41</v>
      </c>
      <c r="J282" s="259"/>
      <c r="K282" s="259"/>
      <c r="L282" s="259"/>
      <c r="M282" s="259"/>
      <c r="N282" s="574"/>
      <c r="O282" s="574"/>
      <c r="P282" s="259"/>
      <c r="Q282" s="259"/>
      <c r="R282" s="259"/>
      <c r="S282" s="259"/>
      <c r="T282" s="259"/>
      <c r="U282" s="528">
        <f>SUM(E282:T282)</f>
        <v>82.96</v>
      </c>
      <c r="V282" s="529">
        <f>COUNTA(E282:T282)</f>
        <v>2</v>
      </c>
      <c r="W282" s="233">
        <v>1</v>
      </c>
      <c r="X282" s="530">
        <f t="shared" si="5"/>
        <v>-1183.34</v>
      </c>
      <c r="Y282" s="527">
        <f>AVERAGE(E282:T282)</f>
        <v>41.48</v>
      </c>
    </row>
    <row r="283" spans="1:25" ht="12.75">
      <c r="A283" s="523">
        <v>279</v>
      </c>
      <c r="B283" s="624">
        <v>279</v>
      </c>
      <c r="C283" s="263" t="s">
        <v>61</v>
      </c>
      <c r="D283" s="263" t="s">
        <v>320</v>
      </c>
      <c r="E283" s="259">
        <v>82.67384105960265</v>
      </c>
      <c r="F283" s="259"/>
      <c r="G283" s="259"/>
      <c r="H283" s="259"/>
      <c r="I283" s="259"/>
      <c r="J283" s="259"/>
      <c r="K283" s="259"/>
      <c r="L283" s="259"/>
      <c r="M283" s="259"/>
      <c r="N283" s="574"/>
      <c r="O283" s="574"/>
      <c r="P283" s="259"/>
      <c r="Q283" s="259"/>
      <c r="R283" s="259"/>
      <c r="S283" s="259"/>
      <c r="T283" s="259"/>
      <c r="U283" s="528">
        <f>SUM(E283:T283)</f>
        <v>82.67384105960265</v>
      </c>
      <c r="V283" s="529">
        <f>COUNTA(E283:T283)</f>
        <v>1</v>
      </c>
      <c r="W283" s="233"/>
      <c r="X283" s="530">
        <f t="shared" si="5"/>
        <v>-1183.6261589403973</v>
      </c>
      <c r="Y283" s="527">
        <f>AVERAGE(E283:T283)</f>
        <v>82.67384105960265</v>
      </c>
    </row>
    <row r="284" spans="1:25" ht="12.75">
      <c r="A284" s="258">
        <v>280</v>
      </c>
      <c r="B284" s="625">
        <v>280</v>
      </c>
      <c r="C284" s="264" t="s">
        <v>349</v>
      </c>
      <c r="D284" s="264" t="s">
        <v>350</v>
      </c>
      <c r="E284" s="259"/>
      <c r="F284" s="259">
        <v>61.87</v>
      </c>
      <c r="G284" s="259"/>
      <c r="H284" s="259"/>
      <c r="I284" s="259"/>
      <c r="J284" s="259"/>
      <c r="K284" s="259"/>
      <c r="L284" s="259"/>
      <c r="M284" s="259"/>
      <c r="N284" s="574"/>
      <c r="O284" s="574"/>
      <c r="P284" s="259"/>
      <c r="Q284" s="259"/>
      <c r="R284" s="259"/>
      <c r="S284" s="259"/>
      <c r="T284" s="259">
        <v>20.62</v>
      </c>
      <c r="U284" s="528">
        <f>SUM(E284:T284)</f>
        <v>82.49</v>
      </c>
      <c r="V284" s="529">
        <f>COUNTA(E284:T284)</f>
        <v>2</v>
      </c>
      <c r="W284" s="233"/>
      <c r="X284" s="530">
        <f t="shared" si="5"/>
        <v>-1183.81</v>
      </c>
      <c r="Y284" s="527">
        <f>AVERAGE(E284:T284)</f>
        <v>41.245</v>
      </c>
    </row>
    <row r="285" spans="1:25" ht="12.75">
      <c r="A285" s="523">
        <v>281</v>
      </c>
      <c r="B285" s="624">
        <v>281</v>
      </c>
      <c r="C285" s="264" t="s">
        <v>27</v>
      </c>
      <c r="D285" s="264" t="s">
        <v>8</v>
      </c>
      <c r="E285" s="259"/>
      <c r="F285" s="259"/>
      <c r="G285" s="259"/>
      <c r="H285" s="259"/>
      <c r="I285" s="259"/>
      <c r="J285" s="259"/>
      <c r="K285" s="259">
        <v>82.32</v>
      </c>
      <c r="L285" s="259"/>
      <c r="M285" s="259"/>
      <c r="N285" s="574"/>
      <c r="O285" s="574"/>
      <c r="P285" s="259"/>
      <c r="Q285" s="259"/>
      <c r="R285" s="259"/>
      <c r="S285" s="259"/>
      <c r="T285" s="259"/>
      <c r="U285" s="528">
        <f>SUM(E285:T285)</f>
        <v>82.32</v>
      </c>
      <c r="V285" s="529">
        <f>COUNTA(E285:T285)</f>
        <v>1</v>
      </c>
      <c r="W285" s="233"/>
      <c r="X285" s="530">
        <f t="shared" si="5"/>
        <v>-1183.98</v>
      </c>
      <c r="Y285" s="527">
        <f>AVERAGE(E285:T285)</f>
        <v>82.32</v>
      </c>
    </row>
    <row r="286" spans="1:25" ht="12.75">
      <c r="A286" s="258">
        <v>282</v>
      </c>
      <c r="B286" s="625">
        <v>282</v>
      </c>
      <c r="C286" s="263" t="s">
        <v>321</v>
      </c>
      <c r="D286" s="263" t="s">
        <v>66</v>
      </c>
      <c r="E286" s="259">
        <v>82.06316652994258</v>
      </c>
      <c r="F286" s="259"/>
      <c r="G286" s="259"/>
      <c r="H286" s="259"/>
      <c r="I286" s="259"/>
      <c r="J286" s="259"/>
      <c r="K286" s="259"/>
      <c r="L286" s="259"/>
      <c r="M286" s="259"/>
      <c r="N286" s="574"/>
      <c r="O286" s="574"/>
      <c r="P286" s="259"/>
      <c r="Q286" s="259"/>
      <c r="R286" s="259"/>
      <c r="S286" s="259"/>
      <c r="T286" s="259"/>
      <c r="U286" s="528">
        <f>SUM(E286:T286)</f>
        <v>82.06316652994258</v>
      </c>
      <c r="V286" s="529">
        <f>COUNTA(E286:T286)</f>
        <v>1</v>
      </c>
      <c r="W286" s="233"/>
      <c r="X286" s="530">
        <f t="shared" si="5"/>
        <v>-1184.2368334700573</v>
      </c>
      <c r="Y286" s="527">
        <f>AVERAGE(E286:T286)</f>
        <v>82.06316652994258</v>
      </c>
    </row>
    <row r="287" spans="1:25" ht="12.75">
      <c r="A287" s="523">
        <v>283</v>
      </c>
      <c r="B287" s="624">
        <v>283</v>
      </c>
      <c r="C287" s="263" t="s">
        <v>525</v>
      </c>
      <c r="D287" s="263" t="s">
        <v>162</v>
      </c>
      <c r="E287" s="259"/>
      <c r="F287" s="259"/>
      <c r="G287" s="259"/>
      <c r="H287" s="259"/>
      <c r="I287" s="259"/>
      <c r="J287" s="259"/>
      <c r="K287" s="259">
        <v>80.92</v>
      </c>
      <c r="L287" s="259"/>
      <c r="M287" s="259"/>
      <c r="N287" s="574"/>
      <c r="O287" s="574"/>
      <c r="P287" s="259"/>
      <c r="Q287" s="259"/>
      <c r="R287" s="259"/>
      <c r="S287" s="259"/>
      <c r="T287" s="259"/>
      <c r="U287" s="528">
        <f>SUM(E287:T287)</f>
        <v>80.92</v>
      </c>
      <c r="V287" s="529">
        <f>COUNTA(E287:T287)</f>
        <v>1</v>
      </c>
      <c r="W287" s="233"/>
      <c r="X287" s="530">
        <f t="shared" si="5"/>
        <v>-1185.3799999999999</v>
      </c>
      <c r="Y287" s="527">
        <f>AVERAGE(E287:T287)</f>
        <v>80.92</v>
      </c>
    </row>
    <row r="288" spans="1:25" ht="12.75">
      <c r="A288" s="258">
        <v>284</v>
      </c>
      <c r="B288" s="625">
        <v>284</v>
      </c>
      <c r="C288" s="263" t="s">
        <v>377</v>
      </c>
      <c r="D288" s="263" t="s">
        <v>34</v>
      </c>
      <c r="E288" s="259"/>
      <c r="F288" s="259">
        <v>80.8</v>
      </c>
      <c r="G288" s="259"/>
      <c r="H288" s="259"/>
      <c r="I288" s="259"/>
      <c r="J288" s="259"/>
      <c r="K288" s="259"/>
      <c r="L288" s="259"/>
      <c r="M288" s="259"/>
      <c r="N288" s="574"/>
      <c r="O288" s="574"/>
      <c r="P288" s="259"/>
      <c r="Q288" s="259"/>
      <c r="R288" s="259"/>
      <c r="S288" s="259"/>
      <c r="T288" s="259"/>
      <c r="U288" s="528">
        <f>SUM(E288:T288)</f>
        <v>80.8</v>
      </c>
      <c r="V288" s="529">
        <f>COUNTA(E288:T288)</f>
        <v>1</v>
      </c>
      <c r="W288" s="233"/>
      <c r="X288" s="530">
        <f t="shared" si="5"/>
        <v>-1185.5</v>
      </c>
      <c r="Y288" s="527">
        <f>AVERAGE(E288:T288)</f>
        <v>80.8</v>
      </c>
    </row>
    <row r="289" spans="1:25" ht="12.75">
      <c r="A289" s="523">
        <v>285</v>
      </c>
      <c r="B289" s="624">
        <v>285</v>
      </c>
      <c r="C289" s="264" t="s">
        <v>519</v>
      </c>
      <c r="D289" s="264" t="s">
        <v>520</v>
      </c>
      <c r="E289" s="259"/>
      <c r="F289" s="259"/>
      <c r="G289" s="259"/>
      <c r="H289" s="259"/>
      <c r="I289" s="259"/>
      <c r="J289" s="259"/>
      <c r="K289" s="259">
        <v>79.65</v>
      </c>
      <c r="L289" s="259"/>
      <c r="M289" s="259"/>
      <c r="N289" s="574"/>
      <c r="O289" s="574"/>
      <c r="P289" s="259"/>
      <c r="Q289" s="259"/>
      <c r="R289" s="259"/>
      <c r="S289" s="259"/>
      <c r="T289" s="259"/>
      <c r="U289" s="528">
        <f>SUM(E289:T289)</f>
        <v>79.65</v>
      </c>
      <c r="V289" s="529">
        <f>COUNTA(E289:T289)</f>
        <v>1</v>
      </c>
      <c r="W289" s="233"/>
      <c r="X289" s="530">
        <f t="shared" si="5"/>
        <v>-1186.6499999999999</v>
      </c>
      <c r="Y289" s="527">
        <f>AVERAGE(E289:T289)</f>
        <v>79.65</v>
      </c>
    </row>
    <row r="290" spans="1:25" ht="12.75">
      <c r="A290" s="258">
        <v>286</v>
      </c>
      <c r="B290" s="625">
        <v>286</v>
      </c>
      <c r="C290" s="264" t="s">
        <v>437</v>
      </c>
      <c r="D290" s="264" t="s">
        <v>109</v>
      </c>
      <c r="E290" s="259"/>
      <c r="F290" s="259"/>
      <c r="G290" s="259"/>
      <c r="H290" s="259"/>
      <c r="I290" s="259">
        <v>79.6</v>
      </c>
      <c r="J290" s="259"/>
      <c r="K290" s="259"/>
      <c r="L290" s="259"/>
      <c r="M290" s="259"/>
      <c r="N290" s="574"/>
      <c r="O290" s="574"/>
      <c r="P290" s="259"/>
      <c r="Q290" s="259"/>
      <c r="R290" s="259"/>
      <c r="S290" s="259"/>
      <c r="T290" s="259"/>
      <c r="U290" s="528">
        <f>SUM(E290:T290)</f>
        <v>79.6</v>
      </c>
      <c r="V290" s="529">
        <f>COUNTA(E290:T290)</f>
        <v>1</v>
      </c>
      <c r="W290" s="233"/>
      <c r="X290" s="530">
        <f t="shared" si="5"/>
        <v>-1186.7</v>
      </c>
      <c r="Y290" s="527">
        <f>AVERAGE(E290:T290)</f>
        <v>79.6</v>
      </c>
    </row>
    <row r="291" spans="1:25" ht="12.75">
      <c r="A291" s="523">
        <v>287</v>
      </c>
      <c r="B291" s="624">
        <v>287</v>
      </c>
      <c r="C291" s="263" t="s">
        <v>183</v>
      </c>
      <c r="D291" s="263" t="s">
        <v>39</v>
      </c>
      <c r="E291" s="259"/>
      <c r="F291" s="259"/>
      <c r="G291" s="259"/>
      <c r="H291" s="259"/>
      <c r="I291" s="259"/>
      <c r="J291" s="259"/>
      <c r="K291" s="259"/>
      <c r="L291" s="259"/>
      <c r="M291" s="259"/>
      <c r="N291" s="574"/>
      <c r="O291" s="574"/>
      <c r="P291" s="259"/>
      <c r="Q291" s="259"/>
      <c r="R291" s="259">
        <v>79.54</v>
      </c>
      <c r="S291" s="259"/>
      <c r="T291" s="259"/>
      <c r="U291" s="528">
        <f>SUM(E291:T291)</f>
        <v>79.54</v>
      </c>
      <c r="V291" s="529">
        <f>COUNTA(E291:T291)</f>
        <v>1</v>
      </c>
      <c r="W291" s="233">
        <v>2</v>
      </c>
      <c r="X291" s="530">
        <f t="shared" si="5"/>
        <v>-1186.76</v>
      </c>
      <c r="Y291" s="527">
        <f>AVERAGE(E291:T291)</f>
        <v>79.54</v>
      </c>
    </row>
    <row r="292" spans="1:25" ht="12.75">
      <c r="A292" s="258">
        <v>288</v>
      </c>
      <c r="B292" s="625">
        <v>288</v>
      </c>
      <c r="C292" s="264" t="s">
        <v>124</v>
      </c>
      <c r="D292" s="264" t="s">
        <v>367</v>
      </c>
      <c r="E292" s="259"/>
      <c r="F292" s="259">
        <v>21.72</v>
      </c>
      <c r="G292" s="259"/>
      <c r="H292" s="259">
        <v>56.09</v>
      </c>
      <c r="I292" s="259"/>
      <c r="J292" s="259"/>
      <c r="K292" s="259"/>
      <c r="L292" s="259"/>
      <c r="M292" s="259"/>
      <c r="N292" s="574"/>
      <c r="O292" s="574"/>
      <c r="P292" s="259"/>
      <c r="Q292" s="259"/>
      <c r="R292" s="259"/>
      <c r="S292" s="259"/>
      <c r="T292" s="259"/>
      <c r="U292" s="528">
        <f>SUM(E292:T292)</f>
        <v>77.81</v>
      </c>
      <c r="V292" s="529">
        <f>COUNTA(E292:T292)</f>
        <v>2</v>
      </c>
      <c r="W292" s="233"/>
      <c r="X292" s="530">
        <f t="shared" si="5"/>
        <v>-1188.49</v>
      </c>
      <c r="Y292" s="527">
        <f>AVERAGE(E292:T292)</f>
        <v>38.905</v>
      </c>
    </row>
    <row r="293" spans="1:25" ht="12.75">
      <c r="A293" s="523">
        <v>289</v>
      </c>
      <c r="B293" s="624">
        <v>289</v>
      </c>
      <c r="C293" s="264" t="s">
        <v>524</v>
      </c>
      <c r="D293" s="264" t="s">
        <v>512</v>
      </c>
      <c r="E293" s="259"/>
      <c r="F293" s="259"/>
      <c r="G293" s="259"/>
      <c r="H293" s="259"/>
      <c r="I293" s="259"/>
      <c r="J293" s="259"/>
      <c r="K293" s="259">
        <v>77.7</v>
      </c>
      <c r="L293" s="259"/>
      <c r="M293" s="259"/>
      <c r="N293" s="574"/>
      <c r="O293" s="574"/>
      <c r="P293" s="259"/>
      <c r="Q293" s="259"/>
      <c r="R293" s="259"/>
      <c r="S293" s="259"/>
      <c r="T293" s="259"/>
      <c r="U293" s="528">
        <f>SUM(E293:T293)</f>
        <v>77.7</v>
      </c>
      <c r="V293" s="529">
        <f>COUNTA(E293:T293)</f>
        <v>1</v>
      </c>
      <c r="W293" s="233"/>
      <c r="X293" s="530">
        <f t="shared" si="5"/>
        <v>-1188.6</v>
      </c>
      <c r="Y293" s="527">
        <f>AVERAGE(E293:T293)</f>
        <v>77.7</v>
      </c>
    </row>
    <row r="294" spans="1:25" ht="12.75">
      <c r="A294" s="258">
        <v>290</v>
      </c>
      <c r="B294" s="625">
        <v>290</v>
      </c>
      <c r="C294" s="263" t="s">
        <v>168</v>
      </c>
      <c r="D294" s="263" t="s">
        <v>33</v>
      </c>
      <c r="E294" s="259"/>
      <c r="F294" s="259"/>
      <c r="G294" s="259"/>
      <c r="H294" s="259">
        <v>77.59</v>
      </c>
      <c r="I294" s="259"/>
      <c r="J294" s="259"/>
      <c r="K294" s="259"/>
      <c r="L294" s="259"/>
      <c r="M294" s="259"/>
      <c r="N294" s="574"/>
      <c r="O294" s="574"/>
      <c r="P294" s="259"/>
      <c r="Q294" s="259"/>
      <c r="R294" s="259"/>
      <c r="S294" s="259"/>
      <c r="T294" s="259"/>
      <c r="U294" s="528">
        <f>SUM(E294:T294)</f>
        <v>77.59</v>
      </c>
      <c r="V294" s="529">
        <f>COUNTA(E294:T294)</f>
        <v>1</v>
      </c>
      <c r="W294" s="233"/>
      <c r="X294" s="530">
        <f t="shared" si="5"/>
        <v>-1188.71</v>
      </c>
      <c r="Y294" s="527">
        <f>AVERAGE(E294:T294)</f>
        <v>77.59</v>
      </c>
    </row>
    <row r="295" spans="1:25" ht="12.75">
      <c r="A295" s="523">
        <v>291</v>
      </c>
      <c r="B295" s="624">
        <v>291</v>
      </c>
      <c r="C295" s="263" t="s">
        <v>584</v>
      </c>
      <c r="D295" s="263" t="s">
        <v>591</v>
      </c>
      <c r="E295" s="259"/>
      <c r="F295" s="259"/>
      <c r="G295" s="259"/>
      <c r="H295" s="259"/>
      <c r="I295" s="259"/>
      <c r="J295" s="259"/>
      <c r="K295" s="259"/>
      <c r="L295" s="259"/>
      <c r="M295" s="259"/>
      <c r="N295" s="574"/>
      <c r="O295" s="574"/>
      <c r="P295" s="259"/>
      <c r="Q295" s="259"/>
      <c r="R295" s="259">
        <v>75.72</v>
      </c>
      <c r="S295" s="259"/>
      <c r="T295" s="259"/>
      <c r="U295" s="528">
        <f>SUM(E295:T295)</f>
        <v>75.72</v>
      </c>
      <c r="V295" s="529">
        <f>COUNTA(E295:T295)</f>
        <v>1</v>
      </c>
      <c r="W295" s="233"/>
      <c r="X295" s="530">
        <f t="shared" si="5"/>
        <v>-1190.58</v>
      </c>
      <c r="Y295" s="527">
        <f>AVERAGE(E295:T295)</f>
        <v>75.72</v>
      </c>
    </row>
    <row r="296" spans="1:25" ht="12.75">
      <c r="A296" s="258">
        <v>292</v>
      </c>
      <c r="B296" s="625">
        <v>292</v>
      </c>
      <c r="C296" s="263" t="s">
        <v>438</v>
      </c>
      <c r="D296" s="263" t="s">
        <v>134</v>
      </c>
      <c r="E296" s="259"/>
      <c r="F296" s="259"/>
      <c r="G296" s="259"/>
      <c r="H296" s="259"/>
      <c r="I296" s="259">
        <v>75.24</v>
      </c>
      <c r="J296" s="259"/>
      <c r="K296" s="259"/>
      <c r="L296" s="259"/>
      <c r="M296" s="259"/>
      <c r="N296" s="574"/>
      <c r="O296" s="574"/>
      <c r="P296" s="259"/>
      <c r="Q296" s="259"/>
      <c r="R296" s="259"/>
      <c r="S296" s="259"/>
      <c r="T296" s="259"/>
      <c r="U296" s="528">
        <f>SUM(E296:T296)</f>
        <v>75.24</v>
      </c>
      <c r="V296" s="529">
        <f>COUNTA(E296:T296)</f>
        <v>1</v>
      </c>
      <c r="W296" s="233">
        <v>1</v>
      </c>
      <c r="X296" s="530">
        <f t="shared" si="5"/>
        <v>-1191.06</v>
      </c>
      <c r="Y296" s="527">
        <f>AVERAGE(E296:T296)</f>
        <v>75.24</v>
      </c>
    </row>
    <row r="297" spans="1:25" ht="12.75">
      <c r="A297" s="523">
        <v>293</v>
      </c>
      <c r="B297" s="624">
        <v>293</v>
      </c>
      <c r="C297" s="263" t="s">
        <v>522</v>
      </c>
      <c r="D297" s="263" t="s">
        <v>31</v>
      </c>
      <c r="E297" s="259"/>
      <c r="F297" s="259"/>
      <c r="G297" s="259"/>
      <c r="H297" s="259"/>
      <c r="I297" s="259"/>
      <c r="J297" s="259"/>
      <c r="K297" s="259">
        <v>75.04</v>
      </c>
      <c r="L297" s="259"/>
      <c r="M297" s="259"/>
      <c r="N297" s="574"/>
      <c r="O297" s="574"/>
      <c r="P297" s="259"/>
      <c r="Q297" s="259"/>
      <c r="R297" s="259"/>
      <c r="S297" s="259"/>
      <c r="T297" s="259"/>
      <c r="U297" s="528">
        <f>SUM(E297:T297)</f>
        <v>75.04</v>
      </c>
      <c r="V297" s="529">
        <f>COUNTA(E297:T297)</f>
        <v>1</v>
      </c>
      <c r="W297" s="233"/>
      <c r="X297" s="530">
        <f t="shared" si="5"/>
        <v>-1191.26</v>
      </c>
      <c r="Y297" s="527">
        <f>AVERAGE(E297:T297)</f>
        <v>75.04</v>
      </c>
    </row>
    <row r="298" spans="1:25" ht="12.75">
      <c r="A298" s="258">
        <v>294</v>
      </c>
      <c r="B298" s="625">
        <v>294</v>
      </c>
      <c r="C298" s="263" t="s">
        <v>534</v>
      </c>
      <c r="D298" s="263" t="s">
        <v>109</v>
      </c>
      <c r="E298" s="259"/>
      <c r="F298" s="259"/>
      <c r="G298" s="259"/>
      <c r="H298" s="259"/>
      <c r="I298" s="259"/>
      <c r="J298" s="259"/>
      <c r="K298" s="259"/>
      <c r="L298" s="259"/>
      <c r="M298" s="259">
        <v>72.71</v>
      </c>
      <c r="N298" s="574"/>
      <c r="O298" s="574"/>
      <c r="P298" s="259"/>
      <c r="Q298" s="259"/>
      <c r="R298" s="259"/>
      <c r="S298" s="259"/>
      <c r="T298" s="259"/>
      <c r="U298" s="528">
        <f>SUM(E298:T298)</f>
        <v>72.71</v>
      </c>
      <c r="V298" s="529">
        <f>COUNTA(E298:T298)</f>
        <v>1</v>
      </c>
      <c r="W298" s="233">
        <v>1</v>
      </c>
      <c r="X298" s="530">
        <f t="shared" si="5"/>
        <v>-1193.59</v>
      </c>
      <c r="Y298" s="527">
        <f>AVERAGE(E298:T298)</f>
        <v>72.71</v>
      </c>
    </row>
    <row r="299" spans="1:25" ht="12.75">
      <c r="A299" s="523">
        <v>295</v>
      </c>
      <c r="B299" s="624">
        <v>295</v>
      </c>
      <c r="C299" s="263" t="s">
        <v>529</v>
      </c>
      <c r="D299" s="263" t="s">
        <v>89</v>
      </c>
      <c r="E299" s="259"/>
      <c r="F299" s="259"/>
      <c r="G299" s="259"/>
      <c r="H299" s="259"/>
      <c r="I299" s="259"/>
      <c r="J299" s="259"/>
      <c r="K299" s="259"/>
      <c r="L299" s="259"/>
      <c r="M299" s="259"/>
      <c r="N299" s="574"/>
      <c r="O299" s="574"/>
      <c r="P299" s="259"/>
      <c r="Q299" s="259"/>
      <c r="R299" s="259"/>
      <c r="S299" s="259"/>
      <c r="T299" s="259">
        <v>71.25</v>
      </c>
      <c r="U299" s="528">
        <f>SUM(E299:T299)</f>
        <v>71.25</v>
      </c>
      <c r="V299" s="529">
        <f>COUNTA(E299:T299)</f>
        <v>1</v>
      </c>
      <c r="W299" s="233"/>
      <c r="X299" s="530">
        <f t="shared" si="5"/>
        <v>-1195.05</v>
      </c>
      <c r="Y299" s="527">
        <f>AVERAGE(E299:T299)</f>
        <v>71.25</v>
      </c>
    </row>
    <row r="300" spans="1:25" ht="12.75">
      <c r="A300" s="258">
        <v>296</v>
      </c>
      <c r="B300" s="625">
        <v>296</v>
      </c>
      <c r="C300" s="264" t="s">
        <v>156</v>
      </c>
      <c r="D300" s="264" t="s">
        <v>157</v>
      </c>
      <c r="E300" s="259"/>
      <c r="F300" s="259"/>
      <c r="G300" s="259"/>
      <c r="H300" s="259"/>
      <c r="I300" s="259">
        <v>70.43</v>
      </c>
      <c r="J300" s="259"/>
      <c r="K300" s="259"/>
      <c r="L300" s="259"/>
      <c r="M300" s="259"/>
      <c r="N300" s="574"/>
      <c r="O300" s="574"/>
      <c r="P300" s="259"/>
      <c r="Q300" s="259"/>
      <c r="R300" s="259"/>
      <c r="S300" s="259"/>
      <c r="T300" s="259"/>
      <c r="U300" s="528">
        <f>SUM(E300:T300)</f>
        <v>70.43</v>
      </c>
      <c r="V300" s="529">
        <f>COUNTA(E300:T300)</f>
        <v>1</v>
      </c>
      <c r="W300" s="233"/>
      <c r="X300" s="530">
        <f t="shared" si="5"/>
        <v>-1195.87</v>
      </c>
      <c r="Y300" s="527">
        <f>AVERAGE(E300:T300)</f>
        <v>70.43</v>
      </c>
    </row>
    <row r="301" spans="1:25" ht="12.75">
      <c r="A301" s="523">
        <v>297</v>
      </c>
      <c r="B301" s="624">
        <v>297</v>
      </c>
      <c r="C301" s="263" t="s">
        <v>343</v>
      </c>
      <c r="D301" s="263" t="s">
        <v>8</v>
      </c>
      <c r="E301" s="259"/>
      <c r="F301" s="259">
        <v>68.01</v>
      </c>
      <c r="G301" s="259"/>
      <c r="H301" s="259"/>
      <c r="I301" s="259"/>
      <c r="J301" s="259"/>
      <c r="K301" s="259"/>
      <c r="L301" s="259"/>
      <c r="M301" s="259"/>
      <c r="N301" s="574"/>
      <c r="O301" s="574"/>
      <c r="P301" s="259"/>
      <c r="Q301" s="259"/>
      <c r="R301" s="259"/>
      <c r="S301" s="259"/>
      <c r="T301" s="259"/>
      <c r="U301" s="528">
        <f>SUM(E301:T301)</f>
        <v>68.01</v>
      </c>
      <c r="V301" s="529">
        <f>COUNTA(E301:T301)</f>
        <v>1</v>
      </c>
      <c r="W301" s="233"/>
      <c r="X301" s="530">
        <f t="shared" si="5"/>
        <v>-1198.29</v>
      </c>
      <c r="Y301" s="527">
        <f>AVERAGE(E301:T301)</f>
        <v>68.01</v>
      </c>
    </row>
    <row r="302" spans="1:25" ht="12.75">
      <c r="A302" s="258">
        <v>298</v>
      </c>
      <c r="B302" s="625">
        <v>298</v>
      </c>
      <c r="C302" s="263" t="s">
        <v>588</v>
      </c>
      <c r="D302" s="263" t="s">
        <v>512</v>
      </c>
      <c r="E302" s="259"/>
      <c r="F302" s="259"/>
      <c r="G302" s="259"/>
      <c r="H302" s="259"/>
      <c r="I302" s="259"/>
      <c r="J302" s="259"/>
      <c r="K302" s="259"/>
      <c r="L302" s="259"/>
      <c r="M302" s="259"/>
      <c r="N302" s="574"/>
      <c r="O302" s="574"/>
      <c r="P302" s="259"/>
      <c r="Q302" s="259"/>
      <c r="R302" s="259">
        <v>67.54</v>
      </c>
      <c r="S302" s="259"/>
      <c r="T302" s="259"/>
      <c r="U302" s="528">
        <f>SUM(E302:T302)</f>
        <v>67.54</v>
      </c>
      <c r="V302" s="529">
        <f>COUNTA(E302:T302)</f>
        <v>1</v>
      </c>
      <c r="W302" s="233">
        <v>3</v>
      </c>
      <c r="X302" s="530">
        <f t="shared" si="5"/>
        <v>-1198.76</v>
      </c>
      <c r="Y302" s="527">
        <f>AVERAGE(E302:T302)</f>
        <v>67.54</v>
      </c>
    </row>
    <row r="303" spans="1:25" ht="12.75">
      <c r="A303" s="523">
        <v>299</v>
      </c>
      <c r="B303" s="624">
        <v>299</v>
      </c>
      <c r="C303" s="264" t="s">
        <v>94</v>
      </c>
      <c r="D303" s="264" t="s">
        <v>191</v>
      </c>
      <c r="E303" s="259"/>
      <c r="F303" s="259"/>
      <c r="G303" s="259">
        <v>32.07</v>
      </c>
      <c r="H303" s="259"/>
      <c r="I303" s="259"/>
      <c r="J303" s="259"/>
      <c r="K303" s="259"/>
      <c r="L303" s="259"/>
      <c r="M303" s="259"/>
      <c r="N303" s="574"/>
      <c r="O303" s="574"/>
      <c r="P303" s="259"/>
      <c r="Q303" s="259"/>
      <c r="R303" s="259">
        <v>35.01</v>
      </c>
      <c r="S303" s="259"/>
      <c r="T303" s="259"/>
      <c r="U303" s="528">
        <f>SUM(E303:T303)</f>
        <v>67.08</v>
      </c>
      <c r="V303" s="529">
        <f>COUNTA(E303:T303)</f>
        <v>2</v>
      </c>
      <c r="W303" s="233"/>
      <c r="X303" s="530">
        <f t="shared" si="5"/>
        <v>-1199.22</v>
      </c>
      <c r="Y303" s="527">
        <f>AVERAGE(E303:T303)</f>
        <v>33.54</v>
      </c>
    </row>
    <row r="304" spans="1:25" ht="12.75">
      <c r="A304" s="258">
        <v>300</v>
      </c>
      <c r="B304" s="625">
        <v>300</v>
      </c>
      <c r="C304" s="263" t="s">
        <v>126</v>
      </c>
      <c r="D304" s="263" t="s">
        <v>385</v>
      </c>
      <c r="E304" s="259"/>
      <c r="F304" s="259">
        <v>66.73</v>
      </c>
      <c r="G304" s="259"/>
      <c r="H304" s="259"/>
      <c r="I304" s="259"/>
      <c r="J304" s="259"/>
      <c r="K304" s="259"/>
      <c r="L304" s="259"/>
      <c r="M304" s="259"/>
      <c r="N304" s="574"/>
      <c r="O304" s="574"/>
      <c r="P304" s="259"/>
      <c r="Q304" s="259"/>
      <c r="R304" s="259"/>
      <c r="S304" s="259"/>
      <c r="T304" s="259"/>
      <c r="U304" s="528">
        <f>SUM(E304:T304)</f>
        <v>66.73</v>
      </c>
      <c r="V304" s="529">
        <f>COUNTA(E304:T304)</f>
        <v>1</v>
      </c>
      <c r="W304" s="233"/>
      <c r="X304" s="530">
        <f t="shared" si="5"/>
        <v>-1199.57</v>
      </c>
      <c r="Y304" s="527">
        <f>AVERAGE(E304:T304)</f>
        <v>66.73</v>
      </c>
    </row>
    <row r="305" spans="1:25" ht="12.75">
      <c r="A305" s="523">
        <v>301</v>
      </c>
      <c r="B305" s="624">
        <v>301</v>
      </c>
      <c r="C305" s="264" t="s">
        <v>587</v>
      </c>
      <c r="D305" s="264" t="s">
        <v>157</v>
      </c>
      <c r="E305" s="259"/>
      <c r="F305" s="259"/>
      <c r="G305" s="259"/>
      <c r="H305" s="259"/>
      <c r="I305" s="259"/>
      <c r="J305" s="259"/>
      <c r="K305" s="259"/>
      <c r="L305" s="259"/>
      <c r="M305" s="259"/>
      <c r="N305" s="574"/>
      <c r="O305" s="574"/>
      <c r="P305" s="259"/>
      <c r="Q305" s="259"/>
      <c r="R305" s="259">
        <v>66.46</v>
      </c>
      <c r="S305" s="259"/>
      <c r="T305" s="259"/>
      <c r="U305" s="528">
        <f>SUM(E305:T305)</f>
        <v>66.46</v>
      </c>
      <c r="V305" s="529">
        <f>COUNTA(E305:T305)</f>
        <v>1</v>
      </c>
      <c r="W305" s="233"/>
      <c r="X305" s="530">
        <f t="shared" si="5"/>
        <v>-1199.84</v>
      </c>
      <c r="Y305" s="527">
        <f>AVERAGE(E305:T305)</f>
        <v>66.46</v>
      </c>
    </row>
    <row r="306" spans="1:25" ht="12.75">
      <c r="A306" s="258">
        <v>302</v>
      </c>
      <c r="B306" s="625">
        <v>302</v>
      </c>
      <c r="C306" s="263" t="s">
        <v>395</v>
      </c>
      <c r="D306" s="263" t="s">
        <v>25</v>
      </c>
      <c r="E306" s="259"/>
      <c r="F306" s="259"/>
      <c r="G306" s="259">
        <v>64.71</v>
      </c>
      <c r="H306" s="259"/>
      <c r="I306" s="259"/>
      <c r="J306" s="259"/>
      <c r="K306" s="259"/>
      <c r="L306" s="259"/>
      <c r="M306" s="259"/>
      <c r="N306" s="574"/>
      <c r="O306" s="574"/>
      <c r="P306" s="259"/>
      <c r="Q306" s="259"/>
      <c r="R306" s="259"/>
      <c r="S306" s="259"/>
      <c r="T306" s="259"/>
      <c r="U306" s="528">
        <f>SUM(E306:T306)</f>
        <v>64.71</v>
      </c>
      <c r="V306" s="529">
        <f>COUNTA(E306:T306)</f>
        <v>1</v>
      </c>
      <c r="W306" s="233"/>
      <c r="X306" s="530">
        <f t="shared" si="5"/>
        <v>-1201.59</v>
      </c>
      <c r="Y306" s="527">
        <f>AVERAGE(E306:T306)</f>
        <v>64.71</v>
      </c>
    </row>
    <row r="307" spans="1:25" ht="12.75">
      <c r="A307" s="523">
        <v>303</v>
      </c>
      <c r="B307" s="624">
        <v>303</v>
      </c>
      <c r="C307" s="264" t="s">
        <v>121</v>
      </c>
      <c r="D307" s="264" t="s">
        <v>185</v>
      </c>
      <c r="E307" s="259"/>
      <c r="F307" s="259">
        <v>20.44</v>
      </c>
      <c r="G307" s="259"/>
      <c r="H307" s="259"/>
      <c r="I307" s="259">
        <v>43.36</v>
      </c>
      <c r="J307" s="259"/>
      <c r="K307" s="259"/>
      <c r="L307" s="259"/>
      <c r="M307" s="259"/>
      <c r="N307" s="574"/>
      <c r="O307" s="574"/>
      <c r="P307" s="259"/>
      <c r="Q307" s="259"/>
      <c r="R307" s="259"/>
      <c r="S307" s="259"/>
      <c r="T307" s="259"/>
      <c r="U307" s="528">
        <f>SUM(E307:T307)</f>
        <v>63.8</v>
      </c>
      <c r="V307" s="529">
        <f>COUNTA(E307:T307)</f>
        <v>2</v>
      </c>
      <c r="W307" s="233"/>
      <c r="X307" s="530">
        <f t="shared" si="5"/>
        <v>-1202.5</v>
      </c>
      <c r="Y307" s="527">
        <f>AVERAGE(E307:T307)</f>
        <v>31.9</v>
      </c>
    </row>
    <row r="308" spans="1:25" ht="12.75">
      <c r="A308" s="258">
        <v>304</v>
      </c>
      <c r="B308" s="625">
        <v>304</v>
      </c>
      <c r="C308" s="263" t="s">
        <v>321</v>
      </c>
      <c r="D308" s="263" t="s">
        <v>179</v>
      </c>
      <c r="E308" s="259">
        <v>62.83499122293739</v>
      </c>
      <c r="F308" s="259"/>
      <c r="G308" s="259"/>
      <c r="H308" s="259"/>
      <c r="I308" s="259"/>
      <c r="J308" s="259"/>
      <c r="K308" s="259"/>
      <c r="L308" s="259"/>
      <c r="M308" s="259"/>
      <c r="N308" s="574"/>
      <c r="O308" s="574"/>
      <c r="P308" s="259"/>
      <c r="Q308" s="259"/>
      <c r="R308" s="259"/>
      <c r="S308" s="259"/>
      <c r="T308" s="259"/>
      <c r="U308" s="528">
        <f>SUM(E308:T308)</f>
        <v>62.83499122293739</v>
      </c>
      <c r="V308" s="529">
        <f>COUNTA(E308:T308)</f>
        <v>1</v>
      </c>
      <c r="W308" s="233"/>
      <c r="X308" s="530">
        <f t="shared" si="5"/>
        <v>-1203.4650087770626</v>
      </c>
      <c r="Y308" s="527">
        <f>AVERAGE(E308:T308)</f>
        <v>62.83499122293739</v>
      </c>
    </row>
    <row r="309" spans="1:25" ht="12.75">
      <c r="A309" s="523">
        <v>305</v>
      </c>
      <c r="B309" s="624">
        <v>305</v>
      </c>
      <c r="C309" s="263" t="s">
        <v>374</v>
      </c>
      <c r="D309" s="263" t="s">
        <v>25</v>
      </c>
      <c r="E309" s="259"/>
      <c r="F309" s="259">
        <v>62.38</v>
      </c>
      <c r="G309" s="259"/>
      <c r="H309" s="259"/>
      <c r="I309" s="259"/>
      <c r="J309" s="259"/>
      <c r="K309" s="259"/>
      <c r="L309" s="259"/>
      <c r="M309" s="259"/>
      <c r="N309" s="574"/>
      <c r="O309" s="574"/>
      <c r="P309" s="259"/>
      <c r="Q309" s="259"/>
      <c r="R309" s="259"/>
      <c r="S309" s="259"/>
      <c r="T309" s="259"/>
      <c r="U309" s="528">
        <f>SUM(E309:T309)</f>
        <v>62.38</v>
      </c>
      <c r="V309" s="529">
        <f>COUNTA(E309:T309)</f>
        <v>1</v>
      </c>
      <c r="W309" s="233"/>
      <c r="X309" s="530">
        <f t="shared" si="5"/>
        <v>-1203.9199999999998</v>
      </c>
      <c r="Y309" s="527">
        <f>AVERAGE(E309:T309)</f>
        <v>62.38</v>
      </c>
    </row>
    <row r="310" spans="1:25" ht="12.75">
      <c r="A310" s="258">
        <v>306</v>
      </c>
      <c r="B310" s="625">
        <v>306</v>
      </c>
      <c r="C310" s="264" t="s">
        <v>332</v>
      </c>
      <c r="D310" s="264" t="s">
        <v>36</v>
      </c>
      <c r="E310" s="259">
        <v>61.687607081667615</v>
      </c>
      <c r="F310" s="259"/>
      <c r="G310" s="259"/>
      <c r="H310" s="259"/>
      <c r="I310" s="259"/>
      <c r="J310" s="259"/>
      <c r="K310" s="259"/>
      <c r="L310" s="259"/>
      <c r="M310" s="259"/>
      <c r="N310" s="574"/>
      <c r="O310" s="574"/>
      <c r="P310" s="259"/>
      <c r="Q310" s="259"/>
      <c r="R310" s="259"/>
      <c r="S310" s="259"/>
      <c r="T310" s="259"/>
      <c r="U310" s="528">
        <f>SUM(E310:T310)</f>
        <v>61.687607081667615</v>
      </c>
      <c r="V310" s="529">
        <f>COUNTA(E310:T310)</f>
        <v>1</v>
      </c>
      <c r="W310" s="233"/>
      <c r="X310" s="530">
        <f t="shared" si="5"/>
        <v>-1204.6123929183323</v>
      </c>
      <c r="Y310" s="527">
        <f>AVERAGE(E310:T310)</f>
        <v>61.687607081667615</v>
      </c>
    </row>
    <row r="311" spans="1:25" ht="12.75">
      <c r="A311" s="523">
        <v>307</v>
      </c>
      <c r="B311" s="624">
        <v>307</v>
      </c>
      <c r="C311" s="264" t="s">
        <v>529</v>
      </c>
      <c r="D311" s="264" t="s">
        <v>72</v>
      </c>
      <c r="E311" s="259"/>
      <c r="F311" s="259"/>
      <c r="G311" s="259"/>
      <c r="H311" s="259"/>
      <c r="I311" s="259"/>
      <c r="J311" s="259"/>
      <c r="K311" s="259"/>
      <c r="L311" s="259">
        <v>61.37</v>
      </c>
      <c r="M311" s="259"/>
      <c r="N311" s="574"/>
      <c r="O311" s="574"/>
      <c r="P311" s="259"/>
      <c r="Q311" s="259"/>
      <c r="R311" s="259"/>
      <c r="S311" s="259"/>
      <c r="T311" s="259"/>
      <c r="U311" s="528">
        <f>SUM(E311:T311)</f>
        <v>61.37</v>
      </c>
      <c r="V311" s="529">
        <f>COUNTA(E311:T311)</f>
        <v>1</v>
      </c>
      <c r="W311" s="233"/>
      <c r="X311" s="530">
        <f t="shared" si="5"/>
        <v>-1204.93</v>
      </c>
      <c r="Y311" s="527">
        <f>AVERAGE(E311:T311)</f>
        <v>61.37</v>
      </c>
    </row>
    <row r="312" spans="1:25" ht="12.75">
      <c r="A312" s="258">
        <v>308</v>
      </c>
      <c r="B312" s="625">
        <v>308</v>
      </c>
      <c r="C312" s="264" t="s">
        <v>435</v>
      </c>
      <c r="D312" s="264" t="s">
        <v>369</v>
      </c>
      <c r="E312" s="259"/>
      <c r="F312" s="259"/>
      <c r="G312" s="259"/>
      <c r="H312" s="259"/>
      <c r="I312" s="259">
        <v>61.26</v>
      </c>
      <c r="J312" s="259"/>
      <c r="K312" s="259"/>
      <c r="L312" s="259"/>
      <c r="M312" s="259"/>
      <c r="N312" s="574"/>
      <c r="O312" s="574"/>
      <c r="P312" s="259"/>
      <c r="Q312" s="259"/>
      <c r="R312" s="259"/>
      <c r="S312" s="259"/>
      <c r="T312" s="259"/>
      <c r="U312" s="528">
        <f>SUM(E312:T312)</f>
        <v>61.26</v>
      </c>
      <c r="V312" s="529">
        <f>COUNTA(E312:T312)</f>
        <v>1</v>
      </c>
      <c r="W312" s="233">
        <v>1</v>
      </c>
      <c r="X312" s="530">
        <f t="shared" si="5"/>
        <v>-1205.04</v>
      </c>
      <c r="Y312" s="527">
        <f>AVERAGE(E312:T312)</f>
        <v>61.26</v>
      </c>
    </row>
    <row r="313" spans="1:25" ht="12.75">
      <c r="A313" s="523">
        <v>309</v>
      </c>
      <c r="B313" s="624">
        <v>309</v>
      </c>
      <c r="C313" s="263" t="s">
        <v>338</v>
      </c>
      <c r="D313" s="263" t="s">
        <v>29</v>
      </c>
      <c r="E313" s="259"/>
      <c r="F313" s="259">
        <v>60.34</v>
      </c>
      <c r="G313" s="259"/>
      <c r="H313" s="259"/>
      <c r="I313" s="259"/>
      <c r="J313" s="259"/>
      <c r="K313" s="259"/>
      <c r="L313" s="259"/>
      <c r="M313" s="259"/>
      <c r="N313" s="574"/>
      <c r="O313" s="574"/>
      <c r="P313" s="259"/>
      <c r="Q313" s="259"/>
      <c r="R313" s="259"/>
      <c r="S313" s="259"/>
      <c r="T313" s="259"/>
      <c r="U313" s="528">
        <f>SUM(E313:T313)</f>
        <v>60.34</v>
      </c>
      <c r="V313" s="529">
        <f>COUNTA(E313:T313)</f>
        <v>1</v>
      </c>
      <c r="W313" s="233"/>
      <c r="X313" s="530">
        <f t="shared" si="5"/>
        <v>-1205.96</v>
      </c>
      <c r="Y313" s="527">
        <f>AVERAGE(E313:T313)</f>
        <v>60.34</v>
      </c>
    </row>
    <row r="314" spans="1:25" ht="12.75">
      <c r="A314" s="258">
        <v>310</v>
      </c>
      <c r="B314" s="625">
        <v>310</v>
      </c>
      <c r="C314" s="264" t="s">
        <v>440</v>
      </c>
      <c r="D314" s="264" t="s">
        <v>75</v>
      </c>
      <c r="E314" s="259"/>
      <c r="F314" s="259"/>
      <c r="G314" s="259"/>
      <c r="H314" s="259"/>
      <c r="I314" s="259">
        <v>58.21</v>
      </c>
      <c r="J314" s="259"/>
      <c r="K314" s="259"/>
      <c r="L314" s="259"/>
      <c r="M314" s="259"/>
      <c r="N314" s="574"/>
      <c r="O314" s="574"/>
      <c r="P314" s="259"/>
      <c r="Q314" s="259"/>
      <c r="R314" s="259"/>
      <c r="S314" s="259"/>
      <c r="T314" s="259"/>
      <c r="U314" s="528">
        <f>SUM(E314:T314)</f>
        <v>58.21</v>
      </c>
      <c r="V314" s="529">
        <f>COUNTA(E314:T314)</f>
        <v>1</v>
      </c>
      <c r="W314" s="233"/>
      <c r="X314" s="530">
        <f t="shared" si="5"/>
        <v>-1208.09</v>
      </c>
      <c r="Y314" s="527">
        <f>AVERAGE(E314:T314)</f>
        <v>58.21</v>
      </c>
    </row>
    <row r="315" spans="1:25" ht="12.75">
      <c r="A315" s="523">
        <v>311</v>
      </c>
      <c r="B315" s="624">
        <v>311</v>
      </c>
      <c r="C315" s="263" t="s">
        <v>370</v>
      </c>
      <c r="D315" s="263" t="s">
        <v>57</v>
      </c>
      <c r="E315" s="259"/>
      <c r="F315" s="259">
        <v>57.78</v>
      </c>
      <c r="G315" s="259"/>
      <c r="H315" s="259"/>
      <c r="I315" s="259"/>
      <c r="J315" s="259"/>
      <c r="K315" s="259"/>
      <c r="L315" s="259"/>
      <c r="M315" s="259"/>
      <c r="N315" s="574"/>
      <c r="O315" s="574"/>
      <c r="P315" s="259"/>
      <c r="Q315" s="259"/>
      <c r="R315" s="259"/>
      <c r="S315" s="259"/>
      <c r="T315" s="259"/>
      <c r="U315" s="528">
        <f>SUM(E315:T315)</f>
        <v>57.78</v>
      </c>
      <c r="V315" s="529">
        <f>COUNTA(E315:T315)</f>
        <v>1</v>
      </c>
      <c r="W315" s="233"/>
      <c r="X315" s="530">
        <f t="shared" si="5"/>
        <v>-1208.52</v>
      </c>
      <c r="Y315" s="527">
        <f>AVERAGE(E315:T315)</f>
        <v>57.78</v>
      </c>
    </row>
    <row r="316" spans="1:25" ht="12.75">
      <c r="A316" s="258">
        <v>312</v>
      </c>
      <c r="B316" s="625">
        <v>312</v>
      </c>
      <c r="C316" s="263" t="s">
        <v>380</v>
      </c>
      <c r="D316" s="263" t="s">
        <v>151</v>
      </c>
      <c r="E316" s="259"/>
      <c r="F316" s="259">
        <v>57.01</v>
      </c>
      <c r="G316" s="259"/>
      <c r="H316" s="259"/>
      <c r="I316" s="259"/>
      <c r="J316" s="259"/>
      <c r="K316" s="259"/>
      <c r="L316" s="259"/>
      <c r="M316" s="259"/>
      <c r="N316" s="574"/>
      <c r="O316" s="574"/>
      <c r="P316" s="259"/>
      <c r="Q316" s="259"/>
      <c r="R316" s="259"/>
      <c r="S316" s="259"/>
      <c r="T316" s="259"/>
      <c r="U316" s="528">
        <f>SUM(E316:T316)</f>
        <v>57.01</v>
      </c>
      <c r="V316" s="529">
        <f>COUNTA(E316:T316)</f>
        <v>1</v>
      </c>
      <c r="W316" s="233"/>
      <c r="X316" s="530">
        <f t="shared" si="5"/>
        <v>-1209.29</v>
      </c>
      <c r="Y316" s="527">
        <f>AVERAGE(E316:T316)</f>
        <v>57.01</v>
      </c>
    </row>
    <row r="317" spans="1:25" ht="12.75">
      <c r="A317" s="523">
        <v>313</v>
      </c>
      <c r="B317" s="624">
        <v>313</v>
      </c>
      <c r="C317" s="263" t="s">
        <v>344</v>
      </c>
      <c r="D317" s="263" t="s">
        <v>345</v>
      </c>
      <c r="E317" s="259"/>
      <c r="F317" s="259">
        <v>56.5</v>
      </c>
      <c r="G317" s="259"/>
      <c r="H317" s="259"/>
      <c r="I317" s="259"/>
      <c r="J317" s="259"/>
      <c r="K317" s="259"/>
      <c r="L317" s="259"/>
      <c r="M317" s="259"/>
      <c r="N317" s="574"/>
      <c r="O317" s="574"/>
      <c r="P317" s="259"/>
      <c r="Q317" s="259"/>
      <c r="R317" s="259"/>
      <c r="S317" s="259"/>
      <c r="T317" s="259"/>
      <c r="U317" s="528">
        <f>SUM(E317:T317)</f>
        <v>56.5</v>
      </c>
      <c r="V317" s="529">
        <f>COUNTA(E317:T317)</f>
        <v>1</v>
      </c>
      <c r="W317" s="233"/>
      <c r="X317" s="530">
        <f t="shared" si="5"/>
        <v>-1209.8</v>
      </c>
      <c r="Y317" s="527">
        <f>AVERAGE(E317:T317)</f>
        <v>56.5</v>
      </c>
    </row>
    <row r="318" spans="1:25" ht="12.75">
      <c r="A318" s="258">
        <v>314</v>
      </c>
      <c r="B318" s="625">
        <v>314</v>
      </c>
      <c r="C318" s="263" t="s">
        <v>379</v>
      </c>
      <c r="D318" s="263" t="s">
        <v>136</v>
      </c>
      <c r="E318" s="259"/>
      <c r="F318" s="259">
        <v>55.22</v>
      </c>
      <c r="G318" s="259"/>
      <c r="H318" s="259"/>
      <c r="I318" s="259"/>
      <c r="J318" s="259"/>
      <c r="K318" s="259"/>
      <c r="L318" s="259"/>
      <c r="M318" s="259"/>
      <c r="N318" s="574"/>
      <c r="O318" s="574"/>
      <c r="P318" s="259"/>
      <c r="Q318" s="259"/>
      <c r="R318" s="259"/>
      <c r="S318" s="259"/>
      <c r="T318" s="259"/>
      <c r="U318" s="528">
        <f>SUM(E318:T318)</f>
        <v>55.22</v>
      </c>
      <c r="V318" s="529">
        <f>COUNTA(E318:T318)</f>
        <v>1</v>
      </c>
      <c r="W318" s="233"/>
      <c r="X318" s="530">
        <f t="shared" si="5"/>
        <v>-1211.08</v>
      </c>
      <c r="Y318" s="527">
        <f>AVERAGE(E318:T318)</f>
        <v>55.22</v>
      </c>
    </row>
    <row r="319" spans="1:25" ht="12.75">
      <c r="A319" s="523">
        <v>315</v>
      </c>
      <c r="B319" s="624">
        <v>315</v>
      </c>
      <c r="C319" s="263" t="s">
        <v>693</v>
      </c>
      <c r="D319" s="263" t="s">
        <v>38</v>
      </c>
      <c r="E319" s="259"/>
      <c r="F319" s="259"/>
      <c r="G319" s="259"/>
      <c r="H319" s="259"/>
      <c r="I319" s="259"/>
      <c r="J319" s="259"/>
      <c r="K319" s="259"/>
      <c r="L319" s="259"/>
      <c r="M319" s="259"/>
      <c r="N319" s="574"/>
      <c r="O319" s="574"/>
      <c r="P319" s="259"/>
      <c r="Q319" s="259"/>
      <c r="R319" s="259"/>
      <c r="S319" s="259"/>
      <c r="T319" s="259">
        <v>54.8</v>
      </c>
      <c r="U319" s="528">
        <f>SUM(E319:T319)</f>
        <v>54.8</v>
      </c>
      <c r="V319" s="529">
        <f>COUNTA(E319:T319)</f>
        <v>1</v>
      </c>
      <c r="W319" s="233"/>
      <c r="X319" s="530">
        <f t="shared" si="5"/>
        <v>-1211.5</v>
      </c>
      <c r="Y319" s="527">
        <f>AVERAGE(E319:T319)</f>
        <v>54.8</v>
      </c>
    </row>
    <row r="320" spans="1:25" ht="12.75">
      <c r="A320" s="258">
        <v>316</v>
      </c>
      <c r="B320" s="625">
        <v>316</v>
      </c>
      <c r="C320" s="263" t="s">
        <v>139</v>
      </c>
      <c r="D320" s="263" t="s">
        <v>25</v>
      </c>
      <c r="E320" s="259"/>
      <c r="F320" s="259">
        <v>54.2</v>
      </c>
      <c r="G320" s="259"/>
      <c r="H320" s="259"/>
      <c r="I320" s="259"/>
      <c r="J320" s="259"/>
      <c r="K320" s="259"/>
      <c r="L320" s="259"/>
      <c r="M320" s="259"/>
      <c r="N320" s="574"/>
      <c r="O320" s="574"/>
      <c r="P320" s="259"/>
      <c r="Q320" s="259"/>
      <c r="R320" s="259"/>
      <c r="S320" s="259"/>
      <c r="T320" s="259"/>
      <c r="U320" s="528">
        <f>SUM(E320:T320)</f>
        <v>54.2</v>
      </c>
      <c r="V320" s="529">
        <f>COUNTA(E320:T320)</f>
        <v>1</v>
      </c>
      <c r="W320" s="233">
        <v>1</v>
      </c>
      <c r="X320" s="530">
        <f t="shared" si="5"/>
        <v>-1212.1</v>
      </c>
      <c r="Y320" s="527">
        <f>AVERAGE(E320:T320)</f>
        <v>54.2</v>
      </c>
    </row>
    <row r="321" spans="1:25" ht="12.75">
      <c r="A321" s="523">
        <v>317</v>
      </c>
      <c r="B321" s="624">
        <v>317</v>
      </c>
      <c r="C321" s="264" t="s">
        <v>382</v>
      </c>
      <c r="D321" s="264" t="s">
        <v>383</v>
      </c>
      <c r="E321" s="259"/>
      <c r="F321" s="259">
        <v>53.43</v>
      </c>
      <c r="G321" s="259"/>
      <c r="H321" s="259"/>
      <c r="I321" s="259"/>
      <c r="J321" s="259"/>
      <c r="K321" s="259"/>
      <c r="L321" s="259"/>
      <c r="M321" s="259"/>
      <c r="N321" s="574"/>
      <c r="O321" s="574"/>
      <c r="P321" s="259"/>
      <c r="Q321" s="259"/>
      <c r="R321" s="259"/>
      <c r="S321" s="259"/>
      <c r="T321" s="259"/>
      <c r="U321" s="528">
        <f>SUM(E321:T321)</f>
        <v>53.43</v>
      </c>
      <c r="V321" s="529">
        <f>COUNTA(E321:T321)</f>
        <v>1</v>
      </c>
      <c r="W321" s="233"/>
      <c r="X321" s="530">
        <f t="shared" si="5"/>
        <v>-1212.87</v>
      </c>
      <c r="Y321" s="527">
        <f>AVERAGE(E321:T321)</f>
        <v>53.43</v>
      </c>
    </row>
    <row r="322" spans="1:25" ht="12.75">
      <c r="A322" s="258">
        <v>318</v>
      </c>
      <c r="B322" s="625">
        <v>318</v>
      </c>
      <c r="C322" s="263" t="s">
        <v>436</v>
      </c>
      <c r="D322" s="263" t="s">
        <v>162</v>
      </c>
      <c r="E322" s="259"/>
      <c r="F322" s="259"/>
      <c r="G322" s="259"/>
      <c r="H322" s="259"/>
      <c r="I322" s="259">
        <v>53.4</v>
      </c>
      <c r="J322" s="259"/>
      <c r="K322" s="259"/>
      <c r="L322" s="259"/>
      <c r="M322" s="259"/>
      <c r="N322" s="574"/>
      <c r="O322" s="574"/>
      <c r="P322" s="259"/>
      <c r="Q322" s="259"/>
      <c r="R322" s="259"/>
      <c r="S322" s="259"/>
      <c r="T322" s="259"/>
      <c r="U322" s="528">
        <f>SUM(E322:T322)</f>
        <v>53.4</v>
      </c>
      <c r="V322" s="529">
        <f>COUNTA(E322:T322)</f>
        <v>1</v>
      </c>
      <c r="W322" s="233">
        <v>1</v>
      </c>
      <c r="X322" s="530">
        <f t="shared" si="5"/>
        <v>-1212.8999999999999</v>
      </c>
      <c r="Y322" s="527">
        <f>AVERAGE(E322:T322)</f>
        <v>53.4</v>
      </c>
    </row>
    <row r="323" spans="1:25" ht="12.75">
      <c r="A323" s="523">
        <v>319</v>
      </c>
      <c r="B323" s="624">
        <v>319</v>
      </c>
      <c r="C323" s="263" t="s">
        <v>698</v>
      </c>
      <c r="D323" s="263" t="s">
        <v>47</v>
      </c>
      <c r="E323" s="259"/>
      <c r="F323" s="259"/>
      <c r="G323" s="259"/>
      <c r="H323" s="259"/>
      <c r="I323" s="259"/>
      <c r="J323" s="259"/>
      <c r="K323" s="259"/>
      <c r="L323" s="259"/>
      <c r="M323" s="259"/>
      <c r="N323" s="574"/>
      <c r="O323" s="574"/>
      <c r="P323" s="259"/>
      <c r="Q323" s="259"/>
      <c r="R323" s="259"/>
      <c r="S323" s="259"/>
      <c r="T323" s="259">
        <v>52.9</v>
      </c>
      <c r="U323" s="528">
        <f>SUM(E323:T323)</f>
        <v>52.9</v>
      </c>
      <c r="V323" s="529">
        <f>COUNTA(E323:T323)</f>
        <v>1</v>
      </c>
      <c r="W323" s="233"/>
      <c r="X323" s="530">
        <f t="shared" si="5"/>
        <v>-1213.3999999999999</v>
      </c>
      <c r="Y323" s="527">
        <f>AVERAGE(E323:T323)</f>
        <v>52.9</v>
      </c>
    </row>
    <row r="324" spans="1:25" ht="12.75">
      <c r="A324" s="258">
        <v>320</v>
      </c>
      <c r="B324" s="625">
        <v>320</v>
      </c>
      <c r="C324" s="264" t="s">
        <v>416</v>
      </c>
      <c r="D324" s="264" t="s">
        <v>417</v>
      </c>
      <c r="E324" s="259"/>
      <c r="F324" s="259"/>
      <c r="G324" s="259"/>
      <c r="H324" s="259">
        <v>52.14</v>
      </c>
      <c r="I324" s="259"/>
      <c r="J324" s="259"/>
      <c r="K324" s="259"/>
      <c r="L324" s="259"/>
      <c r="M324" s="259"/>
      <c r="N324" s="574"/>
      <c r="O324" s="574"/>
      <c r="P324" s="259"/>
      <c r="Q324" s="259"/>
      <c r="R324" s="259"/>
      <c r="S324" s="259"/>
      <c r="T324" s="259"/>
      <c r="U324" s="528">
        <f>SUM(E324:T324)</f>
        <v>52.14</v>
      </c>
      <c r="V324" s="529">
        <f>COUNTA(E324:T324)</f>
        <v>1</v>
      </c>
      <c r="W324" s="233"/>
      <c r="X324" s="530">
        <f t="shared" si="5"/>
        <v>-1214.1599999999999</v>
      </c>
      <c r="Y324" s="527">
        <f>AVERAGE(E324:T324)</f>
        <v>52.14</v>
      </c>
    </row>
    <row r="325" spans="1:25" ht="12.75">
      <c r="A325" s="523">
        <v>321</v>
      </c>
      <c r="B325" s="624">
        <v>321</v>
      </c>
      <c r="C325" s="264" t="s">
        <v>441</v>
      </c>
      <c r="D325" s="264" t="s">
        <v>169</v>
      </c>
      <c r="E325" s="259"/>
      <c r="F325" s="259"/>
      <c r="G325" s="259"/>
      <c r="H325" s="259"/>
      <c r="I325" s="259">
        <v>51.22</v>
      </c>
      <c r="J325" s="259"/>
      <c r="K325" s="259"/>
      <c r="L325" s="259"/>
      <c r="M325" s="259"/>
      <c r="N325" s="574"/>
      <c r="O325" s="574"/>
      <c r="P325" s="259"/>
      <c r="Q325" s="259"/>
      <c r="R325" s="259"/>
      <c r="S325" s="259"/>
      <c r="T325" s="259"/>
      <c r="U325" s="528">
        <f>SUM(E325:T325)</f>
        <v>51.22</v>
      </c>
      <c r="V325" s="529">
        <f>COUNTA(E325:T325)</f>
        <v>1</v>
      </c>
      <c r="W325" s="233"/>
      <c r="X325" s="530">
        <f t="shared" si="5"/>
        <v>-1215.08</v>
      </c>
      <c r="Y325" s="527">
        <f>AVERAGE(E325:T325)</f>
        <v>51.22</v>
      </c>
    </row>
    <row r="326" spans="1:25" ht="12.75">
      <c r="A326" s="258">
        <v>322</v>
      </c>
      <c r="B326" s="625">
        <v>322</v>
      </c>
      <c r="C326" s="263" t="s">
        <v>338</v>
      </c>
      <c r="D326" s="263" t="s">
        <v>8</v>
      </c>
      <c r="E326" s="259"/>
      <c r="F326" s="259">
        <v>50.87</v>
      </c>
      <c r="G326" s="259"/>
      <c r="H326" s="259"/>
      <c r="I326" s="259"/>
      <c r="J326" s="259"/>
      <c r="K326" s="259"/>
      <c r="L326" s="259"/>
      <c r="M326" s="259"/>
      <c r="N326" s="574"/>
      <c r="O326" s="574"/>
      <c r="P326" s="259"/>
      <c r="Q326" s="259"/>
      <c r="R326" s="259"/>
      <c r="S326" s="259"/>
      <c r="T326" s="259"/>
      <c r="U326" s="528">
        <f>SUM(E326:T326)</f>
        <v>50.87</v>
      </c>
      <c r="V326" s="529">
        <f>COUNTA(E326:T326)</f>
        <v>1</v>
      </c>
      <c r="W326" s="233"/>
      <c r="X326" s="530">
        <f aca="true" t="shared" si="6" ref="X326:X345">U326-$U$5</f>
        <v>-1215.43</v>
      </c>
      <c r="Y326" s="527">
        <f>AVERAGE(E326:T326)</f>
        <v>50.87</v>
      </c>
    </row>
    <row r="327" spans="1:25" ht="12.75">
      <c r="A327" s="523">
        <v>323</v>
      </c>
      <c r="B327" s="624">
        <v>323</v>
      </c>
      <c r="C327" s="263" t="s">
        <v>351</v>
      </c>
      <c r="D327" s="263" t="s">
        <v>166</v>
      </c>
      <c r="E327" s="259"/>
      <c r="F327" s="259">
        <v>50.87</v>
      </c>
      <c r="G327" s="259"/>
      <c r="H327" s="259"/>
      <c r="I327" s="259"/>
      <c r="J327" s="259"/>
      <c r="K327" s="259"/>
      <c r="L327" s="259"/>
      <c r="M327" s="259"/>
      <c r="N327" s="574"/>
      <c r="O327" s="574"/>
      <c r="P327" s="259"/>
      <c r="Q327" s="259"/>
      <c r="R327" s="259"/>
      <c r="S327" s="259"/>
      <c r="T327" s="259"/>
      <c r="U327" s="528">
        <f>SUM(E327:T327)</f>
        <v>50.87</v>
      </c>
      <c r="V327" s="529">
        <f>COUNTA(E327:T327)</f>
        <v>1</v>
      </c>
      <c r="W327" s="233"/>
      <c r="X327" s="530">
        <f t="shared" si="6"/>
        <v>-1215.43</v>
      </c>
      <c r="Y327" s="527">
        <f>AVERAGE(E327:T327)</f>
        <v>50.87</v>
      </c>
    </row>
    <row r="328" spans="1:25" ht="12.75">
      <c r="A328" s="258">
        <v>324</v>
      </c>
      <c r="B328" s="625">
        <v>324</v>
      </c>
      <c r="C328" s="263" t="s">
        <v>414</v>
      </c>
      <c r="D328" s="263" t="s">
        <v>415</v>
      </c>
      <c r="E328" s="259"/>
      <c r="F328" s="259"/>
      <c r="G328" s="259"/>
      <c r="H328" s="259">
        <v>50.86</v>
      </c>
      <c r="I328" s="259"/>
      <c r="J328" s="259"/>
      <c r="K328" s="259"/>
      <c r="L328" s="259"/>
      <c r="M328" s="259"/>
      <c r="N328" s="574"/>
      <c r="O328" s="574"/>
      <c r="P328" s="259"/>
      <c r="Q328" s="259"/>
      <c r="R328" s="259"/>
      <c r="S328" s="259"/>
      <c r="T328" s="259"/>
      <c r="U328" s="528">
        <f>SUM(E328:T328)</f>
        <v>50.86</v>
      </c>
      <c r="V328" s="529">
        <f>COUNTA(E328:T328)</f>
        <v>1</v>
      </c>
      <c r="W328" s="233"/>
      <c r="X328" s="530">
        <f t="shared" si="6"/>
        <v>-1215.44</v>
      </c>
      <c r="Y328" s="527">
        <f>AVERAGE(E328:T328)</f>
        <v>50.86</v>
      </c>
    </row>
    <row r="329" spans="1:25" ht="12.75">
      <c r="A329" s="523">
        <v>325</v>
      </c>
      <c r="B329" s="624">
        <v>325</v>
      </c>
      <c r="C329" s="263" t="s">
        <v>130</v>
      </c>
      <c r="D329" s="263" t="s">
        <v>109</v>
      </c>
      <c r="E329" s="259"/>
      <c r="F329" s="259"/>
      <c r="G329" s="259"/>
      <c r="H329" s="259"/>
      <c r="I329" s="259"/>
      <c r="J329" s="259"/>
      <c r="K329" s="259"/>
      <c r="L329" s="259"/>
      <c r="M329" s="259"/>
      <c r="N329" s="574"/>
      <c r="O329" s="574"/>
      <c r="P329" s="259"/>
      <c r="Q329" s="259"/>
      <c r="R329" s="259"/>
      <c r="S329" s="259">
        <v>50.77</v>
      </c>
      <c r="T329" s="259"/>
      <c r="U329" s="528">
        <f>SUM(E329:T329)</f>
        <v>50.77</v>
      </c>
      <c r="V329" s="529">
        <f>COUNTA(E329:T329)</f>
        <v>1</v>
      </c>
      <c r="W329" s="233"/>
      <c r="X329" s="530">
        <f t="shared" si="6"/>
        <v>-1215.53</v>
      </c>
      <c r="Y329" s="527">
        <f>AVERAGE(E329:T329)</f>
        <v>50.77</v>
      </c>
    </row>
    <row r="330" spans="1:25" ht="12.75">
      <c r="A330" s="258">
        <v>326</v>
      </c>
      <c r="B330" s="625">
        <v>326</v>
      </c>
      <c r="C330" s="264" t="s">
        <v>357</v>
      </c>
      <c r="D330" s="264" t="s">
        <v>358</v>
      </c>
      <c r="E330" s="259"/>
      <c r="F330" s="259">
        <v>49.08</v>
      </c>
      <c r="G330" s="259"/>
      <c r="H330" s="259"/>
      <c r="I330" s="259"/>
      <c r="J330" s="259"/>
      <c r="K330" s="259"/>
      <c r="L330" s="259"/>
      <c r="M330" s="259"/>
      <c r="N330" s="574"/>
      <c r="O330" s="574"/>
      <c r="P330" s="259"/>
      <c r="Q330" s="259"/>
      <c r="R330" s="259"/>
      <c r="S330" s="259"/>
      <c r="T330" s="259"/>
      <c r="U330" s="528">
        <f>SUM(E330:T330)</f>
        <v>49.08</v>
      </c>
      <c r="V330" s="529">
        <f>COUNTA(E330:T330)</f>
        <v>1</v>
      </c>
      <c r="W330" s="233"/>
      <c r="X330" s="530">
        <f t="shared" si="6"/>
        <v>-1217.22</v>
      </c>
      <c r="Y330" s="527">
        <f>AVERAGE(E330:T330)</f>
        <v>49.08</v>
      </c>
    </row>
    <row r="331" spans="1:25" ht="12.75">
      <c r="A331" s="523">
        <v>327</v>
      </c>
      <c r="B331" s="624">
        <v>327</v>
      </c>
      <c r="C331" s="264" t="s">
        <v>249</v>
      </c>
      <c r="D331" s="264" t="s">
        <v>250</v>
      </c>
      <c r="E331" s="259"/>
      <c r="F331" s="259">
        <v>48.31</v>
      </c>
      <c r="G331" s="259"/>
      <c r="H331" s="259"/>
      <c r="I331" s="259"/>
      <c r="J331" s="259"/>
      <c r="K331" s="259"/>
      <c r="L331" s="259"/>
      <c r="M331" s="259"/>
      <c r="N331" s="574"/>
      <c r="O331" s="574"/>
      <c r="P331" s="259"/>
      <c r="Q331" s="259"/>
      <c r="R331" s="259"/>
      <c r="S331" s="259"/>
      <c r="T331" s="259"/>
      <c r="U331" s="528">
        <f>SUM(E331:T331)</f>
        <v>48.31</v>
      </c>
      <c r="V331" s="529">
        <f>COUNTA(E331:T331)</f>
        <v>1</v>
      </c>
      <c r="W331" s="233"/>
      <c r="X331" s="530">
        <f t="shared" si="6"/>
        <v>-1217.99</v>
      </c>
      <c r="Y331" s="527">
        <f>AVERAGE(E331:T331)</f>
        <v>48.31</v>
      </c>
    </row>
    <row r="332" spans="1:25" ht="12.75">
      <c r="A332" s="258">
        <v>328</v>
      </c>
      <c r="B332" s="625">
        <v>328</v>
      </c>
      <c r="C332" s="264" t="s">
        <v>424</v>
      </c>
      <c r="D332" s="263" t="s">
        <v>425</v>
      </c>
      <c r="E332" s="259"/>
      <c r="F332" s="259"/>
      <c r="G332" s="259"/>
      <c r="H332" s="259"/>
      <c r="I332" s="259">
        <v>45.98</v>
      </c>
      <c r="J332" s="259"/>
      <c r="K332" s="259"/>
      <c r="L332" s="259"/>
      <c r="M332" s="259"/>
      <c r="N332" s="574"/>
      <c r="O332" s="574"/>
      <c r="P332" s="259"/>
      <c r="Q332" s="259"/>
      <c r="R332" s="259"/>
      <c r="S332" s="259"/>
      <c r="T332" s="259"/>
      <c r="U332" s="528">
        <f>SUM(E332:T332)</f>
        <v>45.98</v>
      </c>
      <c r="V332" s="529">
        <f>COUNTA(E332:T332)</f>
        <v>1</v>
      </c>
      <c r="W332" s="233"/>
      <c r="X332" s="530">
        <f t="shared" si="6"/>
        <v>-1220.32</v>
      </c>
      <c r="Y332" s="527">
        <f>AVERAGE(E332:T332)</f>
        <v>45.98</v>
      </c>
    </row>
    <row r="333" spans="1:25" ht="12.75">
      <c r="A333" s="523">
        <v>329</v>
      </c>
      <c r="B333" s="624">
        <v>329</v>
      </c>
      <c r="C333" s="264" t="s">
        <v>156</v>
      </c>
      <c r="D333" s="264" t="s">
        <v>421</v>
      </c>
      <c r="E333" s="259"/>
      <c r="F333" s="259"/>
      <c r="G333" s="259"/>
      <c r="H333" s="259"/>
      <c r="I333" s="259">
        <v>45.98</v>
      </c>
      <c r="J333" s="259"/>
      <c r="K333" s="259"/>
      <c r="L333" s="259"/>
      <c r="M333" s="259"/>
      <c r="N333" s="574"/>
      <c r="O333" s="574"/>
      <c r="P333" s="259"/>
      <c r="Q333" s="259"/>
      <c r="R333" s="259"/>
      <c r="S333" s="259"/>
      <c r="T333" s="259"/>
      <c r="U333" s="528">
        <f>SUM(E333:T333)</f>
        <v>45.98</v>
      </c>
      <c r="V333" s="529">
        <f>COUNTA(E333:T333)</f>
        <v>1</v>
      </c>
      <c r="W333" s="233"/>
      <c r="X333" s="530">
        <f t="shared" si="6"/>
        <v>-1220.32</v>
      </c>
      <c r="Y333" s="527">
        <f>AVERAGE(E333:T333)</f>
        <v>45.98</v>
      </c>
    </row>
    <row r="334" spans="1:25" ht="12.75">
      <c r="A334" s="258">
        <v>330</v>
      </c>
      <c r="B334" s="625">
        <v>330</v>
      </c>
      <c r="C334" s="263" t="s">
        <v>412</v>
      </c>
      <c r="D334" s="263" t="s">
        <v>29</v>
      </c>
      <c r="E334" s="259"/>
      <c r="F334" s="259"/>
      <c r="G334" s="259"/>
      <c r="H334" s="259"/>
      <c r="I334" s="259"/>
      <c r="J334" s="259"/>
      <c r="K334" s="259"/>
      <c r="L334" s="259"/>
      <c r="M334" s="259"/>
      <c r="N334" s="574"/>
      <c r="O334" s="574"/>
      <c r="P334" s="259"/>
      <c r="Q334" s="259"/>
      <c r="R334" s="259"/>
      <c r="S334" s="259"/>
      <c r="T334" s="259">
        <v>44.04</v>
      </c>
      <c r="U334" s="528">
        <f>SUM(E334:T334)</f>
        <v>44.04</v>
      </c>
      <c r="V334" s="529">
        <f>COUNTA(E334:T334)</f>
        <v>1</v>
      </c>
      <c r="W334" s="233"/>
      <c r="X334" s="530">
        <f t="shared" si="6"/>
        <v>-1222.26</v>
      </c>
      <c r="Y334" s="527">
        <f>AVERAGE(E334:T334)</f>
        <v>44.04</v>
      </c>
    </row>
    <row r="335" spans="1:25" ht="12.75">
      <c r="A335" s="523">
        <v>331</v>
      </c>
      <c r="B335" s="624">
        <v>331</v>
      </c>
      <c r="C335" s="263" t="s">
        <v>526</v>
      </c>
      <c r="D335" s="263" t="s">
        <v>8</v>
      </c>
      <c r="E335" s="259"/>
      <c r="F335" s="259"/>
      <c r="G335" s="259"/>
      <c r="H335" s="259"/>
      <c r="I335" s="259"/>
      <c r="J335" s="259"/>
      <c r="K335" s="259">
        <v>42.29</v>
      </c>
      <c r="L335" s="259"/>
      <c r="M335" s="259"/>
      <c r="N335" s="574"/>
      <c r="O335" s="574"/>
      <c r="P335" s="259"/>
      <c r="Q335" s="259"/>
      <c r="R335" s="259"/>
      <c r="S335" s="259"/>
      <c r="T335" s="259"/>
      <c r="U335" s="528">
        <f>SUM(E335:T335)</f>
        <v>42.29</v>
      </c>
      <c r="V335" s="529">
        <f>COUNTA(E335:T335)</f>
        <v>1</v>
      </c>
      <c r="W335" s="233"/>
      <c r="X335" s="530">
        <f t="shared" si="6"/>
        <v>-1224.01</v>
      </c>
      <c r="Y335" s="527">
        <f>AVERAGE(E335:T335)</f>
        <v>42.29</v>
      </c>
    </row>
    <row r="336" spans="1:25" ht="12.75">
      <c r="A336" s="258">
        <v>332</v>
      </c>
      <c r="B336" s="625">
        <v>332</v>
      </c>
      <c r="C336" s="263" t="s">
        <v>356</v>
      </c>
      <c r="D336" s="263" t="s">
        <v>695</v>
      </c>
      <c r="E336" s="259"/>
      <c r="F336" s="259"/>
      <c r="G336" s="259"/>
      <c r="H336" s="259"/>
      <c r="I336" s="259"/>
      <c r="J336" s="259"/>
      <c r="K336" s="259"/>
      <c r="L336" s="259"/>
      <c r="M336" s="259"/>
      <c r="N336" s="574"/>
      <c r="O336" s="574"/>
      <c r="P336" s="259"/>
      <c r="Q336" s="259"/>
      <c r="R336" s="259"/>
      <c r="S336" s="259"/>
      <c r="T336" s="259">
        <v>37.71</v>
      </c>
      <c r="U336" s="528">
        <f>SUM(E336:T336)</f>
        <v>37.71</v>
      </c>
      <c r="V336" s="529">
        <f>COUNTA(E336:T336)</f>
        <v>1</v>
      </c>
      <c r="W336" s="233"/>
      <c r="X336" s="530">
        <f t="shared" si="6"/>
        <v>-1228.59</v>
      </c>
      <c r="Y336" s="527">
        <f>AVERAGE(E336:T336)</f>
        <v>37.71</v>
      </c>
    </row>
    <row r="337" spans="1:25" ht="12.75">
      <c r="A337" s="523">
        <v>333</v>
      </c>
      <c r="B337" s="624">
        <v>333</v>
      </c>
      <c r="C337" s="264" t="s">
        <v>386</v>
      </c>
      <c r="D337" s="264" t="s">
        <v>387</v>
      </c>
      <c r="E337" s="259"/>
      <c r="F337" s="259">
        <v>37.57</v>
      </c>
      <c r="G337" s="259"/>
      <c r="H337" s="259"/>
      <c r="I337" s="259"/>
      <c r="J337" s="259"/>
      <c r="K337" s="259"/>
      <c r="L337" s="259"/>
      <c r="M337" s="259"/>
      <c r="N337" s="574"/>
      <c r="O337" s="574"/>
      <c r="P337" s="259"/>
      <c r="Q337" s="259"/>
      <c r="R337" s="259"/>
      <c r="S337" s="259"/>
      <c r="T337" s="259"/>
      <c r="U337" s="528">
        <f>SUM(E337:T337)</f>
        <v>37.57</v>
      </c>
      <c r="V337" s="529">
        <f>COUNTA(E337:T337)</f>
        <v>1</v>
      </c>
      <c r="W337" s="233">
        <v>1</v>
      </c>
      <c r="X337" s="530">
        <f t="shared" si="6"/>
        <v>-1228.73</v>
      </c>
      <c r="Y337" s="527">
        <f>AVERAGE(E337:T337)</f>
        <v>37.57</v>
      </c>
    </row>
    <row r="338" spans="1:25" ht="12.75">
      <c r="A338" s="258">
        <v>334</v>
      </c>
      <c r="B338" s="625">
        <v>334</v>
      </c>
      <c r="C338" s="263" t="s">
        <v>52</v>
      </c>
      <c r="D338" s="263" t="s">
        <v>415</v>
      </c>
      <c r="E338" s="259"/>
      <c r="F338" s="259"/>
      <c r="G338" s="259"/>
      <c r="H338" s="259"/>
      <c r="I338" s="259"/>
      <c r="J338" s="259"/>
      <c r="K338" s="259">
        <v>36.41</v>
      </c>
      <c r="L338" s="259"/>
      <c r="M338" s="259"/>
      <c r="N338" s="574"/>
      <c r="O338" s="574"/>
      <c r="P338" s="259"/>
      <c r="Q338" s="259"/>
      <c r="R338" s="259"/>
      <c r="S338" s="259"/>
      <c r="T338" s="259"/>
      <c r="U338" s="528">
        <f>SUM(E338:T338)</f>
        <v>36.41</v>
      </c>
      <c r="V338" s="529">
        <f>COUNTA(E338:T338)</f>
        <v>1</v>
      </c>
      <c r="W338" s="233"/>
      <c r="X338" s="530">
        <f t="shared" si="6"/>
        <v>-1229.8899999999999</v>
      </c>
      <c r="Y338" s="527">
        <f>AVERAGE(E338:T338)</f>
        <v>36.41</v>
      </c>
    </row>
    <row r="339" spans="1:25" ht="12.75">
      <c r="A339" s="523">
        <v>335</v>
      </c>
      <c r="B339" s="624">
        <v>335</v>
      </c>
      <c r="C339" s="264" t="s">
        <v>596</v>
      </c>
      <c r="D339" s="264" t="s">
        <v>166</v>
      </c>
      <c r="E339" s="259"/>
      <c r="F339" s="259"/>
      <c r="G339" s="259"/>
      <c r="H339" s="259"/>
      <c r="I339" s="259"/>
      <c r="J339" s="259"/>
      <c r="K339" s="259"/>
      <c r="L339" s="259"/>
      <c r="M339" s="259"/>
      <c r="N339" s="574"/>
      <c r="O339" s="574"/>
      <c r="P339" s="259"/>
      <c r="Q339" s="259"/>
      <c r="R339" s="259"/>
      <c r="S339" s="259">
        <v>36.24</v>
      </c>
      <c r="T339" s="259"/>
      <c r="U339" s="528">
        <f>SUM(E339:T339)</f>
        <v>36.24</v>
      </c>
      <c r="V339" s="529">
        <f>COUNTA(E339:T339)</f>
        <v>1</v>
      </c>
      <c r="W339" s="233"/>
      <c r="X339" s="530">
        <f t="shared" si="6"/>
        <v>-1230.06</v>
      </c>
      <c r="Y339" s="527">
        <f>AVERAGE(E339:T339)</f>
        <v>36.24</v>
      </c>
    </row>
    <row r="340" spans="1:25" ht="12.75">
      <c r="A340" s="258">
        <v>336</v>
      </c>
      <c r="B340" s="625">
        <v>336</v>
      </c>
      <c r="C340" s="264" t="s">
        <v>121</v>
      </c>
      <c r="D340" s="264" t="s">
        <v>429</v>
      </c>
      <c r="E340" s="259"/>
      <c r="F340" s="259"/>
      <c r="G340" s="259"/>
      <c r="H340" s="259"/>
      <c r="I340" s="259">
        <v>33.75</v>
      </c>
      <c r="J340" s="259"/>
      <c r="K340" s="259"/>
      <c r="L340" s="259"/>
      <c r="M340" s="259"/>
      <c r="N340" s="574"/>
      <c r="O340" s="574"/>
      <c r="P340" s="259"/>
      <c r="Q340" s="259"/>
      <c r="R340" s="259"/>
      <c r="S340" s="259"/>
      <c r="T340" s="259"/>
      <c r="U340" s="528">
        <f>SUM(E340:T340)</f>
        <v>33.75</v>
      </c>
      <c r="V340" s="529">
        <f>COUNTA(E340:T340)</f>
        <v>1</v>
      </c>
      <c r="W340" s="233"/>
      <c r="X340" s="530">
        <f t="shared" si="6"/>
        <v>-1232.55</v>
      </c>
      <c r="Y340" s="527">
        <f>AVERAGE(E340:T340)</f>
        <v>33.75</v>
      </c>
    </row>
    <row r="341" spans="1:25" ht="12.75">
      <c r="A341" s="523">
        <v>337</v>
      </c>
      <c r="B341" s="624">
        <v>337</v>
      </c>
      <c r="C341" s="264" t="s">
        <v>373</v>
      </c>
      <c r="D341" s="264" t="s">
        <v>125</v>
      </c>
      <c r="E341" s="259"/>
      <c r="F341" s="259">
        <v>31.69</v>
      </c>
      <c r="G341" s="259"/>
      <c r="H341" s="259"/>
      <c r="I341" s="259"/>
      <c r="J341" s="259"/>
      <c r="K341" s="259"/>
      <c r="L341" s="259"/>
      <c r="M341" s="259"/>
      <c r="N341" s="574"/>
      <c r="O341" s="574"/>
      <c r="P341" s="259"/>
      <c r="Q341" s="259"/>
      <c r="R341" s="259"/>
      <c r="S341" s="259"/>
      <c r="T341" s="259"/>
      <c r="U341" s="528">
        <f>SUM(E341:T341)</f>
        <v>31.69</v>
      </c>
      <c r="V341" s="529">
        <f>COUNTA(E341:T341)</f>
        <v>1</v>
      </c>
      <c r="W341" s="233"/>
      <c r="X341" s="530">
        <f t="shared" si="6"/>
        <v>-1234.61</v>
      </c>
      <c r="Y341" s="527">
        <f>AVERAGE(E341:T341)</f>
        <v>31.69</v>
      </c>
    </row>
    <row r="342" spans="1:25" ht="12.75">
      <c r="A342" s="258">
        <v>338</v>
      </c>
      <c r="B342" s="625">
        <v>338</v>
      </c>
      <c r="C342" s="264" t="s">
        <v>365</v>
      </c>
      <c r="D342" s="264" t="s">
        <v>166</v>
      </c>
      <c r="E342" s="259"/>
      <c r="F342" s="259">
        <v>30.92</v>
      </c>
      <c r="G342" s="259"/>
      <c r="H342" s="259"/>
      <c r="I342" s="259"/>
      <c r="J342" s="259"/>
      <c r="K342" s="259"/>
      <c r="L342" s="259"/>
      <c r="M342" s="259"/>
      <c r="N342" s="574"/>
      <c r="O342" s="574"/>
      <c r="P342" s="259"/>
      <c r="Q342" s="259"/>
      <c r="R342" s="259"/>
      <c r="S342" s="259"/>
      <c r="T342" s="259"/>
      <c r="U342" s="528">
        <f>SUM(E342:T342)</f>
        <v>30.92</v>
      </c>
      <c r="V342" s="529">
        <f>COUNTA(E342:T342)</f>
        <v>1</v>
      </c>
      <c r="W342" s="233"/>
      <c r="X342" s="530">
        <f t="shared" si="6"/>
        <v>-1235.3799999999999</v>
      </c>
      <c r="Y342" s="527">
        <f>AVERAGE(E342:T342)</f>
        <v>30.92</v>
      </c>
    </row>
    <row r="343" spans="1:25" ht="12.75">
      <c r="A343" s="523">
        <v>339</v>
      </c>
      <c r="B343" s="624">
        <v>339</v>
      </c>
      <c r="C343" s="263" t="s">
        <v>439</v>
      </c>
      <c r="D343" s="263" t="s">
        <v>8</v>
      </c>
      <c r="E343" s="259"/>
      <c r="F343" s="259"/>
      <c r="G343" s="259"/>
      <c r="H343" s="259"/>
      <c r="I343" s="259">
        <v>29.82</v>
      </c>
      <c r="J343" s="259"/>
      <c r="K343" s="259"/>
      <c r="L343" s="259"/>
      <c r="M343" s="259"/>
      <c r="N343" s="574"/>
      <c r="O343" s="574"/>
      <c r="P343" s="259"/>
      <c r="Q343" s="259"/>
      <c r="R343" s="259"/>
      <c r="S343" s="259"/>
      <c r="T343" s="259"/>
      <c r="U343" s="528">
        <f>SUM(E343:T343)</f>
        <v>29.82</v>
      </c>
      <c r="V343" s="529">
        <f>COUNTA(E343:T343)</f>
        <v>1</v>
      </c>
      <c r="W343" s="233"/>
      <c r="X343" s="530">
        <f t="shared" si="6"/>
        <v>-1236.48</v>
      </c>
      <c r="Y343" s="527">
        <f>AVERAGE(E343:T343)</f>
        <v>29.82</v>
      </c>
    </row>
    <row r="344" spans="1:25" ht="12.75">
      <c r="A344" s="258">
        <v>340</v>
      </c>
      <c r="B344" s="625">
        <v>340</v>
      </c>
      <c r="C344" s="264" t="s">
        <v>381</v>
      </c>
      <c r="D344" s="264" t="s">
        <v>696</v>
      </c>
      <c r="E344" s="259"/>
      <c r="F344" s="259"/>
      <c r="G344" s="259"/>
      <c r="H344" s="259"/>
      <c r="I344" s="259"/>
      <c r="J344" s="259"/>
      <c r="K344" s="259"/>
      <c r="L344" s="259"/>
      <c r="M344" s="259"/>
      <c r="N344" s="574"/>
      <c r="O344" s="574"/>
      <c r="P344" s="259"/>
      <c r="Q344" s="259"/>
      <c r="R344" s="259"/>
      <c r="S344" s="259"/>
      <c r="T344" s="259">
        <v>9.23</v>
      </c>
      <c r="U344" s="528">
        <f>SUM(E344:T344)</f>
        <v>9.23</v>
      </c>
      <c r="V344" s="529">
        <f>COUNTA(E344:T344)</f>
        <v>1</v>
      </c>
      <c r="W344" s="233"/>
      <c r="X344" s="530">
        <f t="shared" si="6"/>
        <v>-1257.07</v>
      </c>
      <c r="Y344" s="527">
        <f>AVERAGE(E344:T344)</f>
        <v>9.23</v>
      </c>
    </row>
    <row r="345" spans="1:25" ht="12.75">
      <c r="A345" s="523">
        <v>341</v>
      </c>
      <c r="B345" s="624">
        <v>341</v>
      </c>
      <c r="C345" s="263" t="s">
        <v>333</v>
      </c>
      <c r="D345" s="263" t="s">
        <v>72</v>
      </c>
      <c r="E345" s="259">
        <v>0</v>
      </c>
      <c r="F345" s="259"/>
      <c r="G345" s="259"/>
      <c r="H345" s="259"/>
      <c r="I345" s="259"/>
      <c r="J345" s="259"/>
      <c r="K345" s="259"/>
      <c r="L345" s="259"/>
      <c r="M345" s="259"/>
      <c r="N345" s="574"/>
      <c r="O345" s="574"/>
      <c r="P345" s="259"/>
      <c r="Q345" s="259"/>
      <c r="R345" s="259"/>
      <c r="S345" s="259"/>
      <c r="T345" s="259"/>
      <c r="U345" s="528">
        <f>SUM(E345:T345)</f>
        <v>0</v>
      </c>
      <c r="V345" s="529">
        <f>COUNTA(E345:T345)</f>
        <v>1</v>
      </c>
      <c r="W345" s="233"/>
      <c r="X345" s="530">
        <f t="shared" si="6"/>
        <v>-1266.3</v>
      </c>
      <c r="Y345" s="527">
        <f>AVERAGE(E345:T345)</f>
        <v>0</v>
      </c>
    </row>
    <row r="346" spans="1:25" ht="15.75">
      <c r="A346" s="489"/>
      <c r="B346" s="489"/>
      <c r="C346" s="489"/>
      <c r="D346" s="489"/>
      <c r="E346" s="514"/>
      <c r="F346" s="514"/>
      <c r="G346" s="514"/>
      <c r="H346" s="514"/>
      <c r="I346" s="514"/>
      <c r="J346" s="514"/>
      <c r="K346" s="514"/>
      <c r="L346" s="514"/>
      <c r="M346" s="514"/>
      <c r="N346" s="514"/>
      <c r="O346" s="514"/>
      <c r="P346" s="514"/>
      <c r="Q346" s="514"/>
      <c r="R346" s="514"/>
      <c r="S346" s="514"/>
      <c r="T346" s="514"/>
      <c r="U346" s="515"/>
      <c r="V346" s="490"/>
      <c r="W346" s="490"/>
      <c r="X346" s="490"/>
      <c r="Y346" s="490"/>
    </row>
    <row r="347" spans="1:23" ht="12.75">
      <c r="A347" s="3"/>
      <c r="B347" s="235"/>
      <c r="C347" s="4"/>
      <c r="D347" s="237"/>
      <c r="E347" s="250"/>
      <c r="F347" s="250"/>
      <c r="G347" s="250"/>
      <c r="H347" s="250"/>
      <c r="I347" s="250"/>
      <c r="J347" s="250"/>
      <c r="K347" s="250"/>
      <c r="L347" s="250"/>
      <c r="M347" s="250"/>
      <c r="N347" s="251"/>
      <c r="O347" s="250"/>
      <c r="P347" s="250"/>
      <c r="Q347" s="250"/>
      <c r="R347" s="250"/>
      <c r="S347" s="250"/>
      <c r="T347" s="250"/>
      <c r="U347" s="6"/>
      <c r="V347" s="234"/>
      <c r="W347" s="234"/>
    </row>
    <row r="348" spans="1:23" ht="12.75">
      <c r="A348" s="3"/>
      <c r="B348" s="235"/>
      <c r="C348" s="4"/>
      <c r="D348" s="237"/>
      <c r="E348" s="250"/>
      <c r="F348" s="250"/>
      <c r="G348" s="250"/>
      <c r="H348" s="250"/>
      <c r="I348" s="250"/>
      <c r="J348" s="250"/>
      <c r="K348" s="250"/>
      <c r="L348" s="250"/>
      <c r="M348" s="250"/>
      <c r="N348" s="251"/>
      <c r="O348" s="250"/>
      <c r="P348" s="250"/>
      <c r="Q348" s="250"/>
      <c r="R348" s="250"/>
      <c r="S348" s="250"/>
      <c r="T348" s="250"/>
      <c r="U348" s="6"/>
      <c r="V348" s="234"/>
      <c r="W348" s="234"/>
    </row>
    <row r="349" spans="1:23" ht="12.75">
      <c r="A349" s="3"/>
      <c r="B349" s="235"/>
      <c r="C349" s="4"/>
      <c r="D349" s="237"/>
      <c r="E349" s="250"/>
      <c r="F349" s="250"/>
      <c r="G349" s="250"/>
      <c r="H349" s="250"/>
      <c r="I349" s="250"/>
      <c r="J349" s="250"/>
      <c r="K349" s="250"/>
      <c r="L349" s="250"/>
      <c r="M349" s="250"/>
      <c r="N349" s="251"/>
      <c r="O349" s="250"/>
      <c r="P349" s="250"/>
      <c r="Q349" s="250"/>
      <c r="R349" s="250"/>
      <c r="S349" s="250"/>
      <c r="T349" s="250"/>
      <c r="U349" s="6"/>
      <c r="V349" s="234"/>
      <c r="W349" s="234"/>
    </row>
    <row r="350" spans="1:23" ht="12.75">
      <c r="A350" s="3"/>
      <c r="B350" s="235"/>
      <c r="C350" s="4"/>
      <c r="D350" s="237"/>
      <c r="E350" s="250"/>
      <c r="F350" s="250"/>
      <c r="G350" s="250"/>
      <c r="H350" s="250"/>
      <c r="I350" s="250"/>
      <c r="J350" s="250"/>
      <c r="K350" s="250"/>
      <c r="L350" s="250"/>
      <c r="M350" s="250"/>
      <c r="N350" s="251"/>
      <c r="O350" s="250"/>
      <c r="P350" s="250"/>
      <c r="Q350" s="250"/>
      <c r="R350" s="250"/>
      <c r="S350" s="250"/>
      <c r="T350" s="250"/>
      <c r="U350" s="6"/>
      <c r="V350" s="234"/>
      <c r="W350" s="234"/>
    </row>
    <row r="351" spans="1:23" ht="12.75">
      <c r="A351" s="3"/>
      <c r="B351" s="235"/>
      <c r="C351" s="7"/>
      <c r="D351" s="238"/>
      <c r="E351" s="250"/>
      <c r="F351" s="250"/>
      <c r="G351" s="250"/>
      <c r="H351" s="250"/>
      <c r="I351" s="250"/>
      <c r="J351" s="250"/>
      <c r="K351" s="250"/>
      <c r="L351" s="250"/>
      <c r="M351" s="250"/>
      <c r="N351" s="251"/>
      <c r="O351" s="250"/>
      <c r="P351" s="250"/>
      <c r="Q351" s="250"/>
      <c r="R351" s="250"/>
      <c r="S351" s="250"/>
      <c r="T351" s="250"/>
      <c r="U351" s="6"/>
      <c r="V351" s="234"/>
      <c r="W351" s="234"/>
    </row>
    <row r="352" spans="1:23" ht="12.75">
      <c r="A352" s="3"/>
      <c r="B352" s="235"/>
      <c r="C352" s="4"/>
      <c r="D352" s="237"/>
      <c r="E352" s="250"/>
      <c r="F352" s="250"/>
      <c r="G352" s="250"/>
      <c r="H352" s="250"/>
      <c r="I352" s="250"/>
      <c r="J352" s="250"/>
      <c r="K352" s="250"/>
      <c r="L352" s="250"/>
      <c r="M352" s="250"/>
      <c r="N352" s="251"/>
      <c r="O352" s="250"/>
      <c r="P352" s="250"/>
      <c r="Q352" s="250"/>
      <c r="R352" s="250"/>
      <c r="S352" s="250"/>
      <c r="T352" s="250"/>
      <c r="U352" s="6"/>
      <c r="V352" s="234"/>
      <c r="W352" s="234"/>
    </row>
    <row r="353" spans="1:23" ht="12.75">
      <c r="A353" s="3"/>
      <c r="B353" s="235"/>
      <c r="C353" s="4"/>
      <c r="D353" s="237"/>
      <c r="E353" s="250"/>
      <c r="F353" s="250"/>
      <c r="G353" s="250"/>
      <c r="H353" s="250"/>
      <c r="I353" s="250"/>
      <c r="J353" s="250"/>
      <c r="K353" s="250"/>
      <c r="L353" s="250"/>
      <c r="M353" s="250"/>
      <c r="N353" s="251"/>
      <c r="O353" s="250"/>
      <c r="P353" s="250"/>
      <c r="Q353" s="250"/>
      <c r="R353" s="250"/>
      <c r="S353" s="250"/>
      <c r="T353" s="250"/>
      <c r="U353" s="6"/>
      <c r="V353" s="234"/>
      <c r="W353" s="234"/>
    </row>
    <row r="354" spans="1:23" ht="12.75">
      <c r="A354" s="3"/>
      <c r="B354" s="235"/>
      <c r="C354" s="4"/>
      <c r="D354" s="237"/>
      <c r="E354" s="250"/>
      <c r="F354" s="250"/>
      <c r="G354" s="250"/>
      <c r="H354" s="250"/>
      <c r="I354" s="250"/>
      <c r="J354" s="250"/>
      <c r="K354" s="250"/>
      <c r="L354" s="250"/>
      <c r="M354" s="250"/>
      <c r="N354" s="251"/>
      <c r="O354" s="250"/>
      <c r="P354" s="250"/>
      <c r="Q354" s="250"/>
      <c r="R354" s="250"/>
      <c r="S354" s="250"/>
      <c r="T354" s="250"/>
      <c r="U354" s="6"/>
      <c r="V354" s="234"/>
      <c r="W354" s="234"/>
    </row>
    <row r="355" spans="1:23" ht="12.75">
      <c r="A355" s="3"/>
      <c r="B355" s="235"/>
      <c r="C355" s="4"/>
      <c r="D355" s="237"/>
      <c r="E355" s="250"/>
      <c r="F355" s="250"/>
      <c r="G355" s="250"/>
      <c r="H355" s="250"/>
      <c r="I355" s="250"/>
      <c r="J355" s="250"/>
      <c r="K355" s="250"/>
      <c r="L355" s="250"/>
      <c r="M355" s="250"/>
      <c r="N355" s="251"/>
      <c r="O355" s="250"/>
      <c r="P355" s="250"/>
      <c r="Q355" s="250"/>
      <c r="R355" s="250"/>
      <c r="S355" s="250"/>
      <c r="T355" s="250"/>
      <c r="U355" s="6"/>
      <c r="V355" s="234"/>
      <c r="W355" s="234"/>
    </row>
    <row r="356" spans="1:23" ht="12.75">
      <c r="A356" s="3"/>
      <c r="B356" s="235"/>
      <c r="C356" s="7"/>
      <c r="D356" s="238"/>
      <c r="E356" s="250"/>
      <c r="F356" s="250"/>
      <c r="G356" s="250"/>
      <c r="H356" s="250"/>
      <c r="I356" s="250"/>
      <c r="J356" s="250"/>
      <c r="K356" s="250"/>
      <c r="L356" s="250"/>
      <c r="M356" s="250"/>
      <c r="N356" s="251"/>
      <c r="O356" s="250"/>
      <c r="P356" s="250"/>
      <c r="Q356" s="250"/>
      <c r="R356" s="250"/>
      <c r="S356" s="250"/>
      <c r="T356" s="250"/>
      <c r="U356" s="6"/>
      <c r="V356" s="234"/>
      <c r="W356" s="234"/>
    </row>
    <row r="357" spans="1:23" ht="12.75">
      <c r="A357" s="3"/>
      <c r="B357" s="235"/>
      <c r="C357" s="4"/>
      <c r="D357" s="237"/>
      <c r="E357" s="250"/>
      <c r="F357" s="250"/>
      <c r="G357" s="250"/>
      <c r="H357" s="250"/>
      <c r="I357" s="250"/>
      <c r="J357" s="250"/>
      <c r="K357" s="250"/>
      <c r="L357" s="250"/>
      <c r="M357" s="250"/>
      <c r="N357" s="251"/>
      <c r="O357" s="250"/>
      <c r="P357" s="250"/>
      <c r="Q357" s="250"/>
      <c r="R357" s="250"/>
      <c r="S357" s="250"/>
      <c r="T357" s="250"/>
      <c r="U357" s="6"/>
      <c r="V357" s="234"/>
      <c r="W357" s="234"/>
    </row>
    <row r="358" spans="1:23" ht="12.75">
      <c r="A358" s="3"/>
      <c r="B358" s="235"/>
      <c r="C358" s="4"/>
      <c r="D358" s="237"/>
      <c r="E358" s="250"/>
      <c r="F358" s="250"/>
      <c r="G358" s="250"/>
      <c r="H358" s="250"/>
      <c r="I358" s="250"/>
      <c r="J358" s="250"/>
      <c r="K358" s="250"/>
      <c r="L358" s="250"/>
      <c r="M358" s="250"/>
      <c r="N358" s="251"/>
      <c r="O358" s="250"/>
      <c r="P358" s="250"/>
      <c r="Q358" s="250"/>
      <c r="R358" s="250"/>
      <c r="S358" s="250"/>
      <c r="T358" s="250"/>
      <c r="U358" s="6"/>
      <c r="V358" s="234"/>
      <c r="W358" s="234"/>
    </row>
    <row r="359" spans="1:23" ht="12.75">
      <c r="A359" s="3"/>
      <c r="B359" s="235"/>
      <c r="C359" s="4"/>
      <c r="D359" s="237"/>
      <c r="E359" s="250"/>
      <c r="F359" s="250"/>
      <c r="G359" s="250"/>
      <c r="H359" s="250"/>
      <c r="I359" s="250"/>
      <c r="J359" s="250"/>
      <c r="K359" s="250"/>
      <c r="L359" s="250"/>
      <c r="M359" s="250"/>
      <c r="N359" s="251"/>
      <c r="O359" s="250"/>
      <c r="P359" s="250"/>
      <c r="Q359" s="250"/>
      <c r="R359" s="250"/>
      <c r="S359" s="250"/>
      <c r="T359" s="250"/>
      <c r="U359" s="6"/>
      <c r="V359" s="234"/>
      <c r="W359" s="234"/>
    </row>
    <row r="360" spans="1:23" ht="12.75">
      <c r="A360" s="3"/>
      <c r="B360" s="235"/>
      <c r="C360" s="4"/>
      <c r="D360" s="237"/>
      <c r="E360" s="250"/>
      <c r="F360" s="250"/>
      <c r="G360" s="250"/>
      <c r="H360" s="250"/>
      <c r="I360" s="250"/>
      <c r="J360" s="250"/>
      <c r="K360" s="250"/>
      <c r="L360" s="250"/>
      <c r="M360" s="250"/>
      <c r="N360" s="251"/>
      <c r="O360" s="250"/>
      <c r="P360" s="250"/>
      <c r="Q360" s="250"/>
      <c r="R360" s="250"/>
      <c r="S360" s="250"/>
      <c r="T360" s="250"/>
      <c r="U360" s="6"/>
      <c r="V360" s="234"/>
      <c r="W360" s="234"/>
    </row>
    <row r="361" spans="1:23" ht="12.75">
      <c r="A361" s="3"/>
      <c r="B361" s="235"/>
      <c r="C361" s="4"/>
      <c r="D361" s="237"/>
      <c r="E361" s="250"/>
      <c r="F361" s="250"/>
      <c r="G361" s="250"/>
      <c r="H361" s="250"/>
      <c r="I361" s="250"/>
      <c r="J361" s="250"/>
      <c r="K361" s="250"/>
      <c r="L361" s="250"/>
      <c r="M361" s="250"/>
      <c r="N361" s="251"/>
      <c r="O361" s="250"/>
      <c r="P361" s="250"/>
      <c r="Q361" s="250"/>
      <c r="R361" s="250"/>
      <c r="S361" s="250"/>
      <c r="T361" s="250"/>
      <c r="U361" s="6"/>
      <c r="V361" s="234"/>
      <c r="W361" s="234"/>
    </row>
    <row r="362" spans="1:23" ht="12.75">
      <c r="A362" s="3"/>
      <c r="B362" s="235"/>
      <c r="C362" s="7"/>
      <c r="D362" s="238"/>
      <c r="E362" s="250"/>
      <c r="F362" s="250"/>
      <c r="G362" s="250"/>
      <c r="H362" s="250"/>
      <c r="I362" s="250"/>
      <c r="J362" s="250"/>
      <c r="K362" s="250"/>
      <c r="L362" s="250"/>
      <c r="M362" s="250"/>
      <c r="N362" s="251"/>
      <c r="O362" s="250"/>
      <c r="P362" s="250"/>
      <c r="Q362" s="250"/>
      <c r="R362" s="250"/>
      <c r="S362" s="250"/>
      <c r="T362" s="250"/>
      <c r="U362" s="6"/>
      <c r="V362" s="234"/>
      <c r="W362" s="234"/>
    </row>
    <row r="363" spans="1:23" ht="12.75">
      <c r="A363" s="3"/>
      <c r="B363" s="235"/>
      <c r="C363" s="4"/>
      <c r="D363" s="237"/>
      <c r="E363" s="250"/>
      <c r="F363" s="250"/>
      <c r="G363" s="250"/>
      <c r="H363" s="250"/>
      <c r="I363" s="250"/>
      <c r="J363" s="250"/>
      <c r="K363" s="250"/>
      <c r="L363" s="250"/>
      <c r="M363" s="250"/>
      <c r="N363" s="251"/>
      <c r="O363" s="250"/>
      <c r="P363" s="250"/>
      <c r="Q363" s="250"/>
      <c r="R363" s="250"/>
      <c r="S363" s="250"/>
      <c r="T363" s="250"/>
      <c r="U363" s="6"/>
      <c r="V363" s="234"/>
      <c r="W363" s="234"/>
    </row>
    <row r="364" spans="1:23" ht="12.75">
      <c r="A364" s="3"/>
      <c r="B364" s="235"/>
      <c r="C364" s="4"/>
      <c r="D364" s="237"/>
      <c r="E364" s="250"/>
      <c r="F364" s="250"/>
      <c r="G364" s="250"/>
      <c r="H364" s="250"/>
      <c r="I364" s="250"/>
      <c r="J364" s="250"/>
      <c r="K364" s="250"/>
      <c r="L364" s="250"/>
      <c r="M364" s="250"/>
      <c r="N364" s="251"/>
      <c r="O364" s="250"/>
      <c r="P364" s="250"/>
      <c r="Q364" s="250"/>
      <c r="R364" s="250"/>
      <c r="S364" s="250"/>
      <c r="T364" s="250"/>
      <c r="U364" s="6"/>
      <c r="V364" s="234"/>
      <c r="W364" s="234"/>
    </row>
    <row r="365" spans="1:23" ht="12.75">
      <c r="A365" s="3"/>
      <c r="B365" s="235"/>
      <c r="C365" s="4"/>
      <c r="D365" s="237"/>
      <c r="E365" s="250"/>
      <c r="F365" s="250"/>
      <c r="G365" s="250"/>
      <c r="H365" s="250"/>
      <c r="I365" s="250"/>
      <c r="J365" s="250"/>
      <c r="K365" s="250"/>
      <c r="L365" s="250"/>
      <c r="M365" s="250"/>
      <c r="N365" s="251"/>
      <c r="O365" s="250"/>
      <c r="P365" s="250"/>
      <c r="Q365" s="250"/>
      <c r="R365" s="250"/>
      <c r="S365" s="250"/>
      <c r="T365" s="250"/>
      <c r="U365" s="6"/>
      <c r="V365" s="234"/>
      <c r="W365" s="234"/>
    </row>
    <row r="366" spans="1:23" ht="12.75">
      <c r="A366" s="3"/>
      <c r="B366" s="235"/>
      <c r="C366" s="4"/>
      <c r="D366" s="237"/>
      <c r="E366" s="250"/>
      <c r="F366" s="250"/>
      <c r="G366" s="250"/>
      <c r="H366" s="250"/>
      <c r="I366" s="250"/>
      <c r="J366" s="250"/>
      <c r="K366" s="250"/>
      <c r="L366" s="250"/>
      <c r="M366" s="250"/>
      <c r="N366" s="251"/>
      <c r="O366" s="250"/>
      <c r="P366" s="250"/>
      <c r="Q366" s="250"/>
      <c r="R366" s="250"/>
      <c r="S366" s="250"/>
      <c r="T366" s="250"/>
      <c r="U366" s="6"/>
      <c r="V366" s="234"/>
      <c r="W366" s="234"/>
    </row>
    <row r="367" spans="1:23" ht="12.75">
      <c r="A367" s="3"/>
      <c r="B367" s="235"/>
      <c r="C367" s="4"/>
      <c r="D367" s="237"/>
      <c r="E367" s="250"/>
      <c r="F367" s="250"/>
      <c r="G367" s="250"/>
      <c r="H367" s="250"/>
      <c r="I367" s="250"/>
      <c r="J367" s="250"/>
      <c r="K367" s="250"/>
      <c r="L367" s="250"/>
      <c r="M367" s="250"/>
      <c r="N367" s="251"/>
      <c r="O367" s="250"/>
      <c r="P367" s="250"/>
      <c r="Q367" s="250"/>
      <c r="R367" s="250"/>
      <c r="S367" s="250"/>
      <c r="T367" s="250"/>
      <c r="U367" s="6"/>
      <c r="V367" s="234"/>
      <c r="W367" s="234"/>
    </row>
    <row r="368" spans="1:23" ht="12.75">
      <c r="A368" s="3"/>
      <c r="B368" s="235"/>
      <c r="C368" s="4"/>
      <c r="D368" s="237"/>
      <c r="E368" s="250"/>
      <c r="F368" s="250"/>
      <c r="G368" s="250"/>
      <c r="H368" s="250"/>
      <c r="I368" s="250"/>
      <c r="J368" s="250"/>
      <c r="K368" s="250"/>
      <c r="L368" s="250"/>
      <c r="M368" s="250"/>
      <c r="N368" s="251"/>
      <c r="O368" s="250"/>
      <c r="P368" s="250"/>
      <c r="Q368" s="250"/>
      <c r="R368" s="250"/>
      <c r="S368" s="250"/>
      <c r="T368" s="250"/>
      <c r="U368" s="6"/>
      <c r="V368" s="234"/>
      <c r="W368" s="234"/>
    </row>
    <row r="369" spans="1:23" ht="12.75">
      <c r="A369" s="3"/>
      <c r="B369" s="235"/>
      <c r="C369" s="4"/>
      <c r="D369" s="237"/>
      <c r="E369" s="250"/>
      <c r="F369" s="250"/>
      <c r="G369" s="250"/>
      <c r="H369" s="250"/>
      <c r="I369" s="250"/>
      <c r="J369" s="250"/>
      <c r="K369" s="250"/>
      <c r="L369" s="250"/>
      <c r="M369" s="250"/>
      <c r="N369" s="251"/>
      <c r="O369" s="250"/>
      <c r="P369" s="250"/>
      <c r="Q369" s="250"/>
      <c r="R369" s="250"/>
      <c r="S369" s="250"/>
      <c r="T369" s="250"/>
      <c r="U369" s="6"/>
      <c r="V369" s="234"/>
      <c r="W369" s="234"/>
    </row>
    <row r="370" spans="1:23" ht="12.75">
      <c r="A370" s="3"/>
      <c r="B370" s="235"/>
      <c r="C370" s="4"/>
      <c r="D370" s="237"/>
      <c r="E370" s="250"/>
      <c r="F370" s="250"/>
      <c r="G370" s="250"/>
      <c r="H370" s="250"/>
      <c r="I370" s="250"/>
      <c r="J370" s="250"/>
      <c r="K370" s="250"/>
      <c r="L370" s="250"/>
      <c r="M370" s="250"/>
      <c r="N370" s="251"/>
      <c r="O370" s="250"/>
      <c r="P370" s="250"/>
      <c r="Q370" s="250"/>
      <c r="R370" s="250"/>
      <c r="S370" s="250"/>
      <c r="T370" s="250"/>
      <c r="U370" s="6"/>
      <c r="V370" s="234"/>
      <c r="W370" s="234"/>
    </row>
    <row r="371" spans="1:23" ht="12.75">
      <c r="A371" s="3"/>
      <c r="B371" s="235"/>
      <c r="C371" s="4"/>
      <c r="D371" s="237"/>
      <c r="E371" s="250"/>
      <c r="F371" s="250"/>
      <c r="G371" s="250"/>
      <c r="H371" s="250"/>
      <c r="I371" s="250"/>
      <c r="J371" s="250"/>
      <c r="K371" s="250"/>
      <c r="L371" s="250"/>
      <c r="M371" s="250"/>
      <c r="N371" s="251"/>
      <c r="O371" s="250"/>
      <c r="P371" s="250"/>
      <c r="Q371" s="250"/>
      <c r="R371" s="250"/>
      <c r="S371" s="250"/>
      <c r="T371" s="250"/>
      <c r="U371" s="6"/>
      <c r="V371" s="234"/>
      <c r="W371" s="234"/>
    </row>
    <row r="372" spans="1:23" ht="12.75">
      <c r="A372" s="3"/>
      <c r="B372" s="235"/>
      <c r="C372" s="4"/>
      <c r="D372" s="237"/>
      <c r="E372" s="250"/>
      <c r="F372" s="250"/>
      <c r="G372" s="250"/>
      <c r="H372" s="250"/>
      <c r="I372" s="250"/>
      <c r="J372" s="250"/>
      <c r="K372" s="250"/>
      <c r="L372" s="250"/>
      <c r="M372" s="250"/>
      <c r="N372" s="251"/>
      <c r="O372" s="250"/>
      <c r="P372" s="250"/>
      <c r="Q372" s="250"/>
      <c r="R372" s="250"/>
      <c r="S372" s="250"/>
      <c r="T372" s="250"/>
      <c r="U372" s="6"/>
      <c r="V372" s="234"/>
      <c r="W372" s="234"/>
    </row>
    <row r="373" spans="1:23" ht="12.75">
      <c r="A373" s="3"/>
      <c r="B373" s="235"/>
      <c r="C373" s="4"/>
      <c r="D373" s="237"/>
      <c r="E373" s="250"/>
      <c r="F373" s="250"/>
      <c r="G373" s="250"/>
      <c r="H373" s="250"/>
      <c r="I373" s="250"/>
      <c r="J373" s="250"/>
      <c r="K373" s="250"/>
      <c r="L373" s="250"/>
      <c r="M373" s="250"/>
      <c r="N373" s="251"/>
      <c r="O373" s="250"/>
      <c r="P373" s="250"/>
      <c r="Q373" s="250"/>
      <c r="R373" s="250"/>
      <c r="S373" s="250"/>
      <c r="T373" s="250"/>
      <c r="U373" s="6"/>
      <c r="V373" s="234"/>
      <c r="W373" s="234"/>
    </row>
    <row r="374" spans="1:23" ht="12.75">
      <c r="A374" s="3"/>
      <c r="B374" s="235"/>
      <c r="C374" s="4"/>
      <c r="D374" s="237"/>
      <c r="E374" s="250"/>
      <c r="F374" s="250"/>
      <c r="G374" s="250"/>
      <c r="H374" s="250"/>
      <c r="I374" s="250"/>
      <c r="J374" s="250"/>
      <c r="K374" s="250"/>
      <c r="L374" s="250"/>
      <c r="M374" s="250"/>
      <c r="N374" s="251"/>
      <c r="O374" s="250"/>
      <c r="P374" s="250"/>
      <c r="Q374" s="250"/>
      <c r="R374" s="250"/>
      <c r="S374" s="250"/>
      <c r="T374" s="250"/>
      <c r="U374" s="6"/>
      <c r="V374" s="234"/>
      <c r="W374" s="234"/>
    </row>
    <row r="375" spans="1:23" ht="12.75">
      <c r="A375" s="3"/>
      <c r="B375" s="235"/>
      <c r="C375" s="4"/>
      <c r="D375" s="237"/>
      <c r="E375" s="250"/>
      <c r="F375" s="250"/>
      <c r="G375" s="250"/>
      <c r="H375" s="250"/>
      <c r="I375" s="250"/>
      <c r="J375" s="250"/>
      <c r="K375" s="250"/>
      <c r="L375" s="250"/>
      <c r="M375" s="250"/>
      <c r="N375" s="251"/>
      <c r="O375" s="250"/>
      <c r="P375" s="250"/>
      <c r="Q375" s="250"/>
      <c r="R375" s="250"/>
      <c r="S375" s="250"/>
      <c r="T375" s="250"/>
      <c r="U375" s="6"/>
      <c r="V375" s="234"/>
      <c r="W375" s="234"/>
    </row>
    <row r="376" spans="1:23" ht="12.75">
      <c r="A376" s="3"/>
      <c r="B376" s="235"/>
      <c r="C376" s="4"/>
      <c r="D376" s="237"/>
      <c r="E376" s="250"/>
      <c r="F376" s="250"/>
      <c r="G376" s="250"/>
      <c r="H376" s="250"/>
      <c r="I376" s="250"/>
      <c r="J376" s="250"/>
      <c r="K376" s="250"/>
      <c r="L376" s="250"/>
      <c r="M376" s="250"/>
      <c r="N376" s="251"/>
      <c r="O376" s="250"/>
      <c r="P376" s="250"/>
      <c r="Q376" s="250"/>
      <c r="R376" s="250"/>
      <c r="S376" s="250"/>
      <c r="T376" s="250"/>
      <c r="U376" s="6"/>
      <c r="V376" s="234"/>
      <c r="W376" s="234"/>
    </row>
    <row r="377" spans="1:23" ht="12.75">
      <c r="A377" s="3"/>
      <c r="B377" s="235"/>
      <c r="C377" s="4"/>
      <c r="D377" s="237"/>
      <c r="E377" s="250"/>
      <c r="F377" s="250"/>
      <c r="G377" s="250"/>
      <c r="H377" s="250"/>
      <c r="I377" s="250"/>
      <c r="J377" s="250"/>
      <c r="K377" s="250"/>
      <c r="L377" s="250"/>
      <c r="M377" s="250"/>
      <c r="N377" s="251"/>
      <c r="O377" s="250"/>
      <c r="P377" s="250"/>
      <c r="Q377" s="250"/>
      <c r="R377" s="250"/>
      <c r="S377" s="250"/>
      <c r="T377" s="250"/>
      <c r="U377" s="6"/>
      <c r="V377" s="234"/>
      <c r="W377" s="234"/>
    </row>
    <row r="378" spans="1:23" ht="12.75">
      <c r="A378" s="3"/>
      <c r="B378" s="235"/>
      <c r="C378" s="4"/>
      <c r="D378" s="237"/>
      <c r="E378" s="250"/>
      <c r="F378" s="250"/>
      <c r="G378" s="250"/>
      <c r="H378" s="250"/>
      <c r="I378" s="250"/>
      <c r="J378" s="250"/>
      <c r="K378" s="250"/>
      <c r="L378" s="250"/>
      <c r="M378" s="250"/>
      <c r="N378" s="251"/>
      <c r="O378" s="250"/>
      <c r="P378" s="250"/>
      <c r="Q378" s="250"/>
      <c r="R378" s="250"/>
      <c r="S378" s="250"/>
      <c r="T378" s="250"/>
      <c r="U378" s="6"/>
      <c r="V378" s="234"/>
      <c r="W378" s="234"/>
    </row>
    <row r="379" spans="1:23" ht="12.75">
      <c r="A379" s="3"/>
      <c r="B379" s="235"/>
      <c r="C379" s="4"/>
      <c r="D379" s="237"/>
      <c r="E379" s="250"/>
      <c r="F379" s="250"/>
      <c r="G379" s="250"/>
      <c r="H379" s="250"/>
      <c r="I379" s="250"/>
      <c r="J379" s="250"/>
      <c r="K379" s="250"/>
      <c r="L379" s="250"/>
      <c r="M379" s="250"/>
      <c r="N379" s="251"/>
      <c r="O379" s="250"/>
      <c r="P379" s="250"/>
      <c r="Q379" s="250"/>
      <c r="R379" s="250"/>
      <c r="S379" s="250"/>
      <c r="T379" s="250"/>
      <c r="U379" s="6"/>
      <c r="V379" s="234"/>
      <c r="W379" s="234"/>
    </row>
    <row r="380" spans="1:23" ht="12.75">
      <c r="A380" s="3"/>
      <c r="B380" s="235"/>
      <c r="C380" s="4"/>
      <c r="D380" s="237"/>
      <c r="E380" s="250"/>
      <c r="F380" s="250"/>
      <c r="G380" s="250"/>
      <c r="H380" s="250"/>
      <c r="I380" s="250"/>
      <c r="J380" s="250"/>
      <c r="K380" s="250"/>
      <c r="L380" s="250"/>
      <c r="M380" s="250"/>
      <c r="N380" s="251"/>
      <c r="O380" s="250"/>
      <c r="P380" s="250"/>
      <c r="Q380" s="250"/>
      <c r="R380" s="250"/>
      <c r="S380" s="250"/>
      <c r="T380" s="250"/>
      <c r="U380" s="6"/>
      <c r="V380" s="234"/>
      <c r="W380" s="234"/>
    </row>
    <row r="381" spans="1:23" ht="12.75">
      <c r="A381" s="3"/>
      <c r="B381" s="235"/>
      <c r="C381" s="7"/>
      <c r="D381" s="238"/>
      <c r="E381" s="250"/>
      <c r="F381" s="250"/>
      <c r="G381" s="250"/>
      <c r="H381" s="250"/>
      <c r="I381" s="250"/>
      <c r="J381" s="250"/>
      <c r="K381" s="250"/>
      <c r="L381" s="250"/>
      <c r="M381" s="250"/>
      <c r="N381" s="251"/>
      <c r="O381" s="250"/>
      <c r="P381" s="250"/>
      <c r="Q381" s="250"/>
      <c r="R381" s="250"/>
      <c r="S381" s="250"/>
      <c r="T381" s="250"/>
      <c r="U381" s="6"/>
      <c r="V381" s="234"/>
      <c r="W381" s="234"/>
    </row>
    <row r="382" spans="1:23" ht="12.75">
      <c r="A382" s="3"/>
      <c r="B382" s="235"/>
      <c r="C382" s="7"/>
      <c r="D382" s="238"/>
      <c r="E382" s="250"/>
      <c r="F382" s="250"/>
      <c r="G382" s="250"/>
      <c r="H382" s="250"/>
      <c r="I382" s="250"/>
      <c r="J382" s="250"/>
      <c r="K382" s="250"/>
      <c r="L382" s="250"/>
      <c r="M382" s="250"/>
      <c r="N382" s="251"/>
      <c r="O382" s="250"/>
      <c r="P382" s="250"/>
      <c r="Q382" s="250"/>
      <c r="R382" s="250"/>
      <c r="S382" s="250"/>
      <c r="T382" s="250"/>
      <c r="U382" s="6"/>
      <c r="V382" s="234"/>
      <c r="W382" s="234"/>
    </row>
    <row r="383" spans="1:23" ht="12.75">
      <c r="A383" s="3"/>
      <c r="B383" s="235"/>
      <c r="C383" s="4"/>
      <c r="D383" s="237"/>
      <c r="E383" s="250"/>
      <c r="F383" s="250"/>
      <c r="G383" s="250"/>
      <c r="H383" s="250"/>
      <c r="I383" s="250"/>
      <c r="J383" s="250"/>
      <c r="K383" s="250"/>
      <c r="L383" s="250"/>
      <c r="M383" s="250"/>
      <c r="N383" s="251"/>
      <c r="O383" s="250"/>
      <c r="P383" s="250"/>
      <c r="Q383" s="250"/>
      <c r="R383" s="250"/>
      <c r="S383" s="250"/>
      <c r="T383" s="250"/>
      <c r="U383" s="6"/>
      <c r="V383" s="234"/>
      <c r="W383" s="234"/>
    </row>
    <row r="384" spans="1:23" ht="12.75">
      <c r="A384" s="3"/>
      <c r="B384" s="235"/>
      <c r="C384" s="4"/>
      <c r="D384" s="237"/>
      <c r="E384" s="250"/>
      <c r="F384" s="250"/>
      <c r="G384" s="250"/>
      <c r="H384" s="250"/>
      <c r="I384" s="250"/>
      <c r="J384" s="250"/>
      <c r="K384" s="250"/>
      <c r="L384" s="250"/>
      <c r="M384" s="250"/>
      <c r="N384" s="251"/>
      <c r="O384" s="250"/>
      <c r="P384" s="250"/>
      <c r="Q384" s="250"/>
      <c r="R384" s="250"/>
      <c r="S384" s="250"/>
      <c r="T384" s="250"/>
      <c r="U384" s="6"/>
      <c r="V384" s="234"/>
      <c r="W384" s="234"/>
    </row>
    <row r="385" spans="1:23" ht="12.75">
      <c r="A385" s="3"/>
      <c r="B385" s="235"/>
      <c r="C385" s="4"/>
      <c r="D385" s="237"/>
      <c r="E385" s="250"/>
      <c r="F385" s="250"/>
      <c r="G385" s="250"/>
      <c r="H385" s="250"/>
      <c r="I385" s="250"/>
      <c r="J385" s="250"/>
      <c r="K385" s="250"/>
      <c r="L385" s="250"/>
      <c r="M385" s="250"/>
      <c r="N385" s="251"/>
      <c r="O385" s="250"/>
      <c r="P385" s="250"/>
      <c r="Q385" s="250"/>
      <c r="R385" s="250"/>
      <c r="S385" s="250"/>
      <c r="T385" s="250"/>
      <c r="U385" s="6"/>
      <c r="V385" s="234"/>
      <c r="W385" s="234"/>
    </row>
    <row r="386" spans="1:23" ht="12.75">
      <c r="A386" s="3"/>
      <c r="B386" s="235"/>
      <c r="C386" s="4"/>
      <c r="D386" s="237"/>
      <c r="E386" s="250"/>
      <c r="F386" s="250"/>
      <c r="G386" s="250"/>
      <c r="H386" s="250"/>
      <c r="I386" s="250"/>
      <c r="J386" s="250"/>
      <c r="K386" s="250"/>
      <c r="L386" s="250"/>
      <c r="M386" s="250"/>
      <c r="N386" s="251"/>
      <c r="O386" s="250"/>
      <c r="P386" s="250"/>
      <c r="Q386" s="250"/>
      <c r="R386" s="250"/>
      <c r="S386" s="250"/>
      <c r="T386" s="250"/>
      <c r="U386" s="6"/>
      <c r="V386" s="234"/>
      <c r="W386" s="234"/>
    </row>
    <row r="387" spans="1:23" ht="12.75">
      <c r="A387" s="3"/>
      <c r="B387" s="235"/>
      <c r="C387" s="7"/>
      <c r="D387" s="238"/>
      <c r="E387" s="250"/>
      <c r="F387" s="250"/>
      <c r="G387" s="250"/>
      <c r="H387" s="250"/>
      <c r="I387" s="250"/>
      <c r="J387" s="250"/>
      <c r="K387" s="250"/>
      <c r="L387" s="250"/>
      <c r="M387" s="250"/>
      <c r="N387" s="251"/>
      <c r="O387" s="250"/>
      <c r="P387" s="250"/>
      <c r="Q387" s="250"/>
      <c r="R387" s="250"/>
      <c r="S387" s="250"/>
      <c r="T387" s="250"/>
      <c r="U387" s="6"/>
      <c r="V387" s="234"/>
      <c r="W387" s="234"/>
    </row>
    <row r="388" spans="1:23" ht="12.75">
      <c r="A388" s="3"/>
      <c r="B388" s="235"/>
      <c r="C388" s="4"/>
      <c r="D388" s="237"/>
      <c r="E388" s="250"/>
      <c r="F388" s="250"/>
      <c r="G388" s="250"/>
      <c r="H388" s="250"/>
      <c r="I388" s="250"/>
      <c r="J388" s="250"/>
      <c r="K388" s="250"/>
      <c r="L388" s="250"/>
      <c r="M388" s="250"/>
      <c r="N388" s="251"/>
      <c r="O388" s="250"/>
      <c r="P388" s="250"/>
      <c r="Q388" s="250"/>
      <c r="R388" s="250"/>
      <c r="S388" s="250"/>
      <c r="T388" s="250"/>
      <c r="U388" s="6"/>
      <c r="V388" s="234"/>
      <c r="W388" s="234"/>
    </row>
    <row r="389" spans="1:23" ht="12.75">
      <c r="A389" s="3"/>
      <c r="B389" s="235"/>
      <c r="C389" s="4"/>
      <c r="D389" s="237"/>
      <c r="E389" s="250"/>
      <c r="F389" s="250"/>
      <c r="G389" s="250"/>
      <c r="H389" s="250"/>
      <c r="I389" s="250"/>
      <c r="J389" s="250"/>
      <c r="K389" s="250"/>
      <c r="L389" s="250"/>
      <c r="M389" s="250"/>
      <c r="N389" s="251"/>
      <c r="O389" s="250"/>
      <c r="P389" s="250"/>
      <c r="Q389" s="250"/>
      <c r="R389" s="250"/>
      <c r="S389" s="250"/>
      <c r="T389" s="250"/>
      <c r="U389" s="6"/>
      <c r="V389" s="234"/>
      <c r="W389" s="234"/>
    </row>
    <row r="390" spans="1:23" ht="12.75">
      <c r="A390" s="3"/>
      <c r="B390" s="235"/>
      <c r="C390" s="7"/>
      <c r="D390" s="238"/>
      <c r="E390" s="250"/>
      <c r="F390" s="250"/>
      <c r="G390" s="250"/>
      <c r="H390" s="250"/>
      <c r="I390" s="250"/>
      <c r="J390" s="250"/>
      <c r="K390" s="250"/>
      <c r="L390" s="250"/>
      <c r="M390" s="250"/>
      <c r="N390" s="251"/>
      <c r="O390" s="250"/>
      <c r="P390" s="250"/>
      <c r="Q390" s="250"/>
      <c r="R390" s="250"/>
      <c r="S390" s="250"/>
      <c r="T390" s="250"/>
      <c r="U390" s="6"/>
      <c r="V390" s="234"/>
      <c r="W390" s="234"/>
    </row>
    <row r="391" spans="1:23" ht="12.75">
      <c r="A391" s="3"/>
      <c r="B391" s="235"/>
      <c r="C391" s="4"/>
      <c r="D391" s="237"/>
      <c r="E391" s="250"/>
      <c r="F391" s="250"/>
      <c r="G391" s="250"/>
      <c r="H391" s="250"/>
      <c r="I391" s="250"/>
      <c r="J391" s="250"/>
      <c r="K391" s="250"/>
      <c r="L391" s="250"/>
      <c r="M391" s="250"/>
      <c r="N391" s="251"/>
      <c r="O391" s="250"/>
      <c r="P391" s="250"/>
      <c r="Q391" s="250"/>
      <c r="R391" s="250"/>
      <c r="S391" s="250"/>
      <c r="T391" s="250"/>
      <c r="U391" s="6"/>
      <c r="V391" s="234"/>
      <c r="W391" s="234"/>
    </row>
    <row r="392" spans="1:23" ht="12.75">
      <c r="A392" s="3"/>
      <c r="B392" s="235"/>
      <c r="C392" s="4"/>
      <c r="D392" s="237"/>
      <c r="E392" s="250"/>
      <c r="F392" s="250"/>
      <c r="G392" s="250"/>
      <c r="H392" s="250"/>
      <c r="I392" s="250"/>
      <c r="J392" s="250"/>
      <c r="K392" s="250"/>
      <c r="L392" s="250"/>
      <c r="M392" s="250"/>
      <c r="N392" s="251"/>
      <c r="O392" s="250"/>
      <c r="P392" s="250"/>
      <c r="Q392" s="250"/>
      <c r="R392" s="250"/>
      <c r="S392" s="250"/>
      <c r="T392" s="250"/>
      <c r="U392" s="6"/>
      <c r="V392" s="234"/>
      <c r="W392" s="234"/>
    </row>
    <row r="393" spans="1:23" ht="12.75">
      <c r="A393" s="3"/>
      <c r="B393" s="235"/>
      <c r="C393" s="4"/>
      <c r="D393" s="237"/>
      <c r="E393" s="250"/>
      <c r="F393" s="250"/>
      <c r="G393" s="250"/>
      <c r="H393" s="250"/>
      <c r="I393" s="250"/>
      <c r="J393" s="250"/>
      <c r="K393" s="250"/>
      <c r="L393" s="250"/>
      <c r="M393" s="250"/>
      <c r="N393" s="251"/>
      <c r="O393" s="250"/>
      <c r="P393" s="250"/>
      <c r="Q393" s="250"/>
      <c r="R393" s="250"/>
      <c r="S393" s="250"/>
      <c r="T393" s="250"/>
      <c r="U393" s="6"/>
      <c r="V393" s="234"/>
      <c r="W393" s="234"/>
    </row>
    <row r="394" spans="1:23" ht="12.75">
      <c r="A394" s="3"/>
      <c r="B394" s="235"/>
      <c r="C394" s="4"/>
      <c r="D394" s="237"/>
      <c r="E394" s="250"/>
      <c r="F394" s="250"/>
      <c r="G394" s="250"/>
      <c r="H394" s="250"/>
      <c r="I394" s="250"/>
      <c r="J394" s="250"/>
      <c r="K394" s="250"/>
      <c r="L394" s="250"/>
      <c r="M394" s="250"/>
      <c r="N394" s="251"/>
      <c r="O394" s="250"/>
      <c r="P394" s="250"/>
      <c r="Q394" s="250"/>
      <c r="R394" s="250"/>
      <c r="S394" s="250"/>
      <c r="T394" s="250"/>
      <c r="U394" s="6"/>
      <c r="V394" s="234"/>
      <c r="W394" s="234"/>
    </row>
    <row r="395" spans="1:23" ht="12.75">
      <c r="A395" s="3"/>
      <c r="B395" s="235"/>
      <c r="C395" s="7"/>
      <c r="D395" s="238"/>
      <c r="E395" s="250"/>
      <c r="F395" s="250"/>
      <c r="G395" s="250"/>
      <c r="H395" s="250"/>
      <c r="I395" s="250"/>
      <c r="J395" s="250"/>
      <c r="K395" s="250"/>
      <c r="L395" s="250"/>
      <c r="M395" s="250"/>
      <c r="N395" s="251"/>
      <c r="O395" s="250"/>
      <c r="P395" s="250"/>
      <c r="Q395" s="250"/>
      <c r="R395" s="250"/>
      <c r="S395" s="250"/>
      <c r="T395" s="250"/>
      <c r="U395" s="6"/>
      <c r="V395" s="234"/>
      <c r="W395" s="234"/>
    </row>
    <row r="396" spans="1:23" ht="12.75">
      <c r="A396" s="3"/>
      <c r="B396" s="235"/>
      <c r="C396" s="4"/>
      <c r="D396" s="237"/>
      <c r="E396" s="250"/>
      <c r="F396" s="250"/>
      <c r="G396" s="250"/>
      <c r="H396" s="250"/>
      <c r="I396" s="250"/>
      <c r="J396" s="250"/>
      <c r="K396" s="250"/>
      <c r="L396" s="250"/>
      <c r="M396" s="250"/>
      <c r="N396" s="251"/>
      <c r="O396" s="250"/>
      <c r="P396" s="250"/>
      <c r="Q396" s="250"/>
      <c r="R396" s="250"/>
      <c r="S396" s="250"/>
      <c r="T396" s="250"/>
      <c r="U396" s="6"/>
      <c r="V396" s="234"/>
      <c r="W396" s="234"/>
    </row>
    <row r="397" spans="1:23" ht="12.75">
      <c r="A397" s="3"/>
      <c r="B397" s="235"/>
      <c r="C397" s="7"/>
      <c r="D397" s="238"/>
      <c r="E397" s="250"/>
      <c r="F397" s="250"/>
      <c r="G397" s="250"/>
      <c r="H397" s="250"/>
      <c r="I397" s="250"/>
      <c r="J397" s="250"/>
      <c r="K397" s="250"/>
      <c r="L397" s="250"/>
      <c r="M397" s="250"/>
      <c r="N397" s="251"/>
      <c r="O397" s="250"/>
      <c r="P397" s="250"/>
      <c r="Q397" s="250"/>
      <c r="R397" s="250"/>
      <c r="S397" s="250"/>
      <c r="T397" s="250"/>
      <c r="U397" s="6"/>
      <c r="V397" s="234"/>
      <c r="W397" s="234"/>
    </row>
    <row r="398" spans="1:23" ht="12.75">
      <c r="A398" s="3"/>
      <c r="B398" s="235"/>
      <c r="C398" s="4"/>
      <c r="D398" s="237"/>
      <c r="E398" s="250"/>
      <c r="F398" s="250"/>
      <c r="G398" s="250"/>
      <c r="H398" s="250"/>
      <c r="I398" s="250"/>
      <c r="J398" s="250"/>
      <c r="K398" s="250"/>
      <c r="L398" s="250"/>
      <c r="M398" s="250"/>
      <c r="N398" s="251"/>
      <c r="O398" s="250"/>
      <c r="P398" s="250"/>
      <c r="Q398" s="250"/>
      <c r="R398" s="250"/>
      <c r="S398" s="250"/>
      <c r="T398" s="250"/>
      <c r="U398" s="6"/>
      <c r="V398" s="234"/>
      <c r="W398" s="234"/>
    </row>
    <row r="399" spans="1:23" ht="12.75">
      <c r="A399" s="3"/>
      <c r="B399" s="235"/>
      <c r="C399" s="4"/>
      <c r="D399" s="237"/>
      <c r="E399" s="250"/>
      <c r="F399" s="250"/>
      <c r="G399" s="250"/>
      <c r="H399" s="250"/>
      <c r="I399" s="250"/>
      <c r="J399" s="250"/>
      <c r="K399" s="250"/>
      <c r="L399" s="250"/>
      <c r="M399" s="250"/>
      <c r="N399" s="251"/>
      <c r="O399" s="250"/>
      <c r="P399" s="250"/>
      <c r="Q399" s="250"/>
      <c r="R399" s="250"/>
      <c r="S399" s="250"/>
      <c r="T399" s="250"/>
      <c r="U399" s="6"/>
      <c r="V399" s="234"/>
      <c r="W399" s="234"/>
    </row>
    <row r="400" spans="1:23" ht="12.75">
      <c r="A400" s="3"/>
      <c r="B400" s="235"/>
      <c r="C400" s="7"/>
      <c r="D400" s="238"/>
      <c r="E400" s="250"/>
      <c r="F400" s="250"/>
      <c r="G400" s="250"/>
      <c r="H400" s="250"/>
      <c r="I400" s="250"/>
      <c r="J400" s="250"/>
      <c r="K400" s="250"/>
      <c r="L400" s="250"/>
      <c r="M400" s="250"/>
      <c r="N400" s="251"/>
      <c r="O400" s="250"/>
      <c r="P400" s="250"/>
      <c r="Q400" s="250"/>
      <c r="R400" s="250"/>
      <c r="S400" s="250"/>
      <c r="T400" s="250"/>
      <c r="U400" s="6"/>
      <c r="V400" s="234"/>
      <c r="W400" s="234"/>
    </row>
  </sheetData>
  <sheetProtection/>
  <mergeCells count="8">
    <mergeCell ref="Y2:Y4"/>
    <mergeCell ref="A3:D4"/>
    <mergeCell ref="A1:X1"/>
    <mergeCell ref="U2:U4"/>
    <mergeCell ref="V2:V4"/>
    <mergeCell ref="W2:W4"/>
    <mergeCell ref="X2:X4"/>
    <mergeCell ref="A2:B2"/>
  </mergeCells>
  <conditionalFormatting sqref="E5:T5">
    <cfRule type="top10" priority="46" dxfId="60" stopIfTrue="1" rank="12"/>
  </conditionalFormatting>
  <conditionalFormatting sqref="E6:T6">
    <cfRule type="top10" priority="45" dxfId="60" stopIfTrue="1" rank="12"/>
  </conditionalFormatting>
  <conditionalFormatting sqref="E7:T7">
    <cfRule type="top10" priority="44" dxfId="60" stopIfTrue="1" rank="12"/>
  </conditionalFormatting>
  <conditionalFormatting sqref="E8:T8">
    <cfRule type="top10" priority="43" dxfId="60" stopIfTrue="1" rank="12"/>
  </conditionalFormatting>
  <conditionalFormatting sqref="E9:T9">
    <cfRule type="top10" priority="42" dxfId="60" stopIfTrue="1" rank="12"/>
  </conditionalFormatting>
  <conditionalFormatting sqref="E10:T10">
    <cfRule type="top10" priority="41" dxfId="60" stopIfTrue="1" rank="12"/>
  </conditionalFormatting>
  <conditionalFormatting sqref="E11:T11">
    <cfRule type="top10" priority="40" dxfId="60" stopIfTrue="1" rank="12"/>
  </conditionalFormatting>
  <conditionalFormatting sqref="E12:T12">
    <cfRule type="top10" priority="39" dxfId="60" stopIfTrue="1" rank="12"/>
  </conditionalFormatting>
  <conditionalFormatting sqref="E13:T13">
    <cfRule type="top10" priority="38" dxfId="60" stopIfTrue="1" rank="12"/>
  </conditionalFormatting>
  <conditionalFormatting sqref="E14:T14">
    <cfRule type="top10" priority="37" dxfId="60" stopIfTrue="1" rank="12"/>
  </conditionalFormatting>
  <conditionalFormatting sqref="E15:T15">
    <cfRule type="top10" priority="36" dxfId="60" stopIfTrue="1" rank="12"/>
  </conditionalFormatting>
  <conditionalFormatting sqref="E16:T16">
    <cfRule type="top10" priority="35" dxfId="60" stopIfTrue="1" rank="12"/>
  </conditionalFormatting>
  <conditionalFormatting sqref="E17:T17">
    <cfRule type="top10" priority="34" dxfId="60" stopIfTrue="1" rank="12"/>
  </conditionalFormatting>
  <conditionalFormatting sqref="E18:T18">
    <cfRule type="top10" priority="33" dxfId="60" stopIfTrue="1" rank="12"/>
  </conditionalFormatting>
  <conditionalFormatting sqref="E19:T19">
    <cfRule type="top10" priority="32" dxfId="60" stopIfTrue="1" rank="12"/>
  </conditionalFormatting>
  <conditionalFormatting sqref="E20:T20">
    <cfRule type="top10" priority="31" dxfId="60" stopIfTrue="1" rank="12"/>
  </conditionalFormatting>
  <conditionalFormatting sqref="E21:T21">
    <cfRule type="top10" priority="30" dxfId="60" stopIfTrue="1" rank="12"/>
  </conditionalFormatting>
  <conditionalFormatting sqref="E22:T22">
    <cfRule type="top10" priority="29" dxfId="60" stopIfTrue="1" rank="12"/>
  </conditionalFormatting>
  <conditionalFormatting sqref="E23:T23">
    <cfRule type="top10" priority="28" dxfId="60" stopIfTrue="1" rank="12"/>
  </conditionalFormatting>
  <conditionalFormatting sqref="E24:T24">
    <cfRule type="top10" priority="27" dxfId="60" stopIfTrue="1" rank="12"/>
  </conditionalFormatting>
  <conditionalFormatting sqref="E25:T25">
    <cfRule type="top10" priority="26" dxfId="60" stopIfTrue="1" rank="12"/>
  </conditionalFormatting>
  <conditionalFormatting sqref="E26:T26">
    <cfRule type="top10" priority="25" dxfId="60" stopIfTrue="1" rank="12"/>
  </conditionalFormatting>
  <conditionalFormatting sqref="E27:T27">
    <cfRule type="top10" priority="24" dxfId="60" stopIfTrue="1" rank="12"/>
  </conditionalFormatting>
  <conditionalFormatting sqref="E28:T28">
    <cfRule type="top10" priority="23" dxfId="60" stopIfTrue="1" rank="12"/>
  </conditionalFormatting>
  <conditionalFormatting sqref="E29:T29">
    <cfRule type="top10" priority="22" dxfId="60" stopIfTrue="1" rank="12"/>
  </conditionalFormatting>
  <conditionalFormatting sqref="E30:T30">
    <cfRule type="top10" priority="21" dxfId="60" stopIfTrue="1" rank="12"/>
  </conditionalFormatting>
  <conditionalFormatting sqref="E31:T31">
    <cfRule type="top10" priority="20" dxfId="60" stopIfTrue="1" rank="12"/>
  </conditionalFormatting>
  <conditionalFormatting sqref="E32:T32">
    <cfRule type="top10" priority="19" dxfId="60" stopIfTrue="1" rank="12"/>
  </conditionalFormatting>
  <conditionalFormatting sqref="E33:T33">
    <cfRule type="top10" priority="18" dxfId="60" stopIfTrue="1" rank="12"/>
  </conditionalFormatting>
  <conditionalFormatting sqref="E34:T34">
    <cfRule type="top10" priority="17" dxfId="60" stopIfTrue="1" rank="12"/>
  </conditionalFormatting>
  <conditionalFormatting sqref="E35:T35">
    <cfRule type="top10" priority="16" dxfId="60" stopIfTrue="1" rank="12"/>
  </conditionalFormatting>
  <conditionalFormatting sqref="E36:T36">
    <cfRule type="top10" priority="15" dxfId="60" stopIfTrue="1" rank="12"/>
  </conditionalFormatting>
  <conditionalFormatting sqref="E37:T37">
    <cfRule type="top10" priority="14" dxfId="60" stopIfTrue="1" rank="12"/>
  </conditionalFormatting>
  <conditionalFormatting sqref="E38:T38">
    <cfRule type="top10" priority="13" dxfId="60" stopIfTrue="1" rank="12"/>
  </conditionalFormatting>
  <conditionalFormatting sqref="E39:T39">
    <cfRule type="top10" priority="12" dxfId="60" stopIfTrue="1" rank="12"/>
  </conditionalFormatting>
  <conditionalFormatting sqref="E40:T40">
    <cfRule type="top10" priority="11" dxfId="60" stopIfTrue="1" rank="12"/>
  </conditionalFormatting>
  <conditionalFormatting sqref="E41:T41">
    <cfRule type="top10" priority="10" dxfId="60" stopIfTrue="1" rank="12"/>
  </conditionalFormatting>
  <conditionalFormatting sqref="E42:T42">
    <cfRule type="top10" priority="9" dxfId="60" stopIfTrue="1" rank="12"/>
  </conditionalFormatting>
  <conditionalFormatting sqref="E43:T43">
    <cfRule type="top10" priority="8" dxfId="60" stopIfTrue="1" rank="12"/>
  </conditionalFormatting>
  <conditionalFormatting sqref="E45:T45">
    <cfRule type="top10" priority="7" dxfId="60" stopIfTrue="1" rank="12"/>
  </conditionalFormatting>
  <conditionalFormatting sqref="E46:T46">
    <cfRule type="top10" priority="6" dxfId="60" stopIfTrue="1" rank="12"/>
  </conditionalFormatting>
  <conditionalFormatting sqref="E48:T48">
    <cfRule type="top10" priority="5" dxfId="60" stopIfTrue="1" rank="12"/>
  </conditionalFormatting>
  <conditionalFormatting sqref="E49:T49">
    <cfRule type="top10" priority="4" dxfId="60" stopIfTrue="1" rank="12"/>
  </conditionalFormatting>
  <conditionalFormatting sqref="E53:T53">
    <cfRule type="top10" priority="3" dxfId="60" stopIfTrue="1" rank="12"/>
  </conditionalFormatting>
  <conditionalFormatting sqref="E58:T58">
    <cfRule type="top10" priority="2" dxfId="60" stopIfTrue="1" rank="12"/>
  </conditionalFormatting>
  <conditionalFormatting sqref="E67:T67">
    <cfRule type="top10" priority="1" dxfId="60" stopIfTrue="1" rank="12"/>
  </conditionalFormatting>
  <printOptions horizontalCentered="1"/>
  <pageMargins left="0.4330708661417323" right="0.4330708661417323" top="0.5118110236220472" bottom="0.7086614173228347" header="0.5118110236220472" footer="0.5118110236220472"/>
  <pageSetup fitToHeight="3" horizontalDpi="300" verticalDpi="300" orientation="portrait" paperSize="9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0"/>
  <sheetViews>
    <sheetView view="pageLayout" zoomScaleNormal="130" workbookViewId="0" topLeftCell="A59">
      <selection activeCell="F65" sqref="F65"/>
    </sheetView>
  </sheetViews>
  <sheetFormatPr defaultColWidth="9.00390625" defaultRowHeight="12.75"/>
  <cols>
    <col min="1" max="1" width="3.625" style="0" customWidth="1"/>
    <col min="2" max="2" width="12.00390625" style="0" bestFit="1" customWidth="1"/>
    <col min="3" max="3" width="12.25390625" style="0" customWidth="1"/>
    <col min="5" max="5" width="7.375" style="0" customWidth="1"/>
    <col min="6" max="6" width="9.75390625" style="0" customWidth="1"/>
    <col min="7" max="7" width="6.875" style="0" customWidth="1"/>
  </cols>
  <sheetData>
    <row r="1" spans="1:7" ht="27">
      <c r="A1" s="613" t="s">
        <v>544</v>
      </c>
      <c r="B1" s="613"/>
      <c r="C1" s="613"/>
      <c r="D1" s="613"/>
      <c r="E1" s="613"/>
      <c r="F1" s="613"/>
      <c r="G1" s="613"/>
    </row>
    <row r="2" spans="1:7" ht="12.75">
      <c r="A2" s="612"/>
      <c r="B2" s="612"/>
      <c r="C2" s="612"/>
      <c r="D2" s="612"/>
      <c r="E2" s="11" t="s">
        <v>194</v>
      </c>
      <c r="F2" s="14"/>
      <c r="G2" s="14"/>
    </row>
    <row r="3" spans="1:7" ht="12.75">
      <c r="A3" s="611" t="s">
        <v>195</v>
      </c>
      <c r="B3" s="611"/>
      <c r="C3" s="39" t="s">
        <v>196</v>
      </c>
      <c r="D3" s="39"/>
      <c r="E3" s="11">
        <v>10</v>
      </c>
      <c r="F3" s="14"/>
      <c r="G3" s="14"/>
    </row>
    <row r="4" spans="1:7" ht="12.75">
      <c r="A4" s="611" t="s">
        <v>197</v>
      </c>
      <c r="B4" s="611"/>
      <c r="C4" s="98" t="s">
        <v>539</v>
      </c>
      <c r="D4" s="39"/>
      <c r="E4" s="14"/>
      <c r="F4" s="14"/>
      <c r="G4" s="14"/>
    </row>
    <row r="5" spans="1:7" ht="12.75">
      <c r="A5" s="611" t="s">
        <v>198</v>
      </c>
      <c r="B5" s="611"/>
      <c r="C5" s="91" t="s">
        <v>230</v>
      </c>
      <c r="D5" s="91"/>
      <c r="E5" s="14"/>
      <c r="F5" s="14"/>
      <c r="G5" s="14"/>
    </row>
    <row r="6" spans="1:7" ht="12.75">
      <c r="A6" s="611" t="s">
        <v>200</v>
      </c>
      <c r="B6" s="611"/>
      <c r="C6" s="16">
        <f>COUNTA(B8:B150)</f>
        <v>81</v>
      </c>
      <c r="D6" s="91"/>
      <c r="E6" s="14"/>
      <c r="F6" s="14"/>
      <c r="G6" s="14"/>
    </row>
    <row r="7" spans="1:7" ht="12.75">
      <c r="A7" s="108" t="s">
        <v>201</v>
      </c>
      <c r="B7" s="108" t="s">
        <v>202</v>
      </c>
      <c r="C7" s="108" t="s">
        <v>203</v>
      </c>
      <c r="D7" s="108" t="s">
        <v>209</v>
      </c>
      <c r="E7" s="109" t="s">
        <v>206</v>
      </c>
      <c r="F7" s="109" t="s">
        <v>207</v>
      </c>
      <c r="G7" s="109" t="s">
        <v>227</v>
      </c>
    </row>
    <row r="8" spans="1:9" ht="12.75">
      <c r="A8" s="20">
        <v>1</v>
      </c>
      <c r="B8" s="482" t="s">
        <v>118</v>
      </c>
      <c r="C8" s="482" t="s">
        <v>39</v>
      </c>
      <c r="D8" s="102">
        <v>0.010590277777777777</v>
      </c>
      <c r="E8" s="87">
        <f aca="true" t="shared" si="0" ref="E8:E39">(D$8/D8)*100</f>
        <v>100</v>
      </c>
      <c r="F8" s="89">
        <f aca="true" t="shared" si="1" ref="F8:F39">E8+E$3</f>
        <v>110</v>
      </c>
      <c r="G8" s="110">
        <f aca="true" t="shared" si="2" ref="G8:G39">D8-D$8</f>
        <v>0</v>
      </c>
      <c r="I8" s="111"/>
    </row>
    <row r="9" spans="1:7" ht="12.75">
      <c r="A9" s="21">
        <v>2</v>
      </c>
      <c r="B9" s="222" t="s">
        <v>170</v>
      </c>
      <c r="C9" s="222" t="s">
        <v>29</v>
      </c>
      <c r="D9" s="48">
        <v>0.010706018518518517</v>
      </c>
      <c r="E9" s="49">
        <f t="shared" si="0"/>
        <v>98.91891891891892</v>
      </c>
      <c r="F9" s="50">
        <f t="shared" si="1"/>
        <v>108.91891891891892</v>
      </c>
      <c r="G9" s="112">
        <f t="shared" si="2"/>
        <v>0.00011574074074074091</v>
      </c>
    </row>
    <row r="10" spans="1:7" ht="12.75">
      <c r="A10" s="21">
        <v>3</v>
      </c>
      <c r="B10" s="222" t="s">
        <v>7</v>
      </c>
      <c r="C10" s="222" t="s">
        <v>8</v>
      </c>
      <c r="D10" s="48">
        <v>0.010925925925925924</v>
      </c>
      <c r="E10" s="49">
        <f t="shared" si="0"/>
        <v>96.92796610169492</v>
      </c>
      <c r="F10" s="50">
        <f t="shared" si="1"/>
        <v>106.92796610169492</v>
      </c>
      <c r="G10" s="112">
        <f t="shared" si="2"/>
        <v>0.0003356481481481474</v>
      </c>
    </row>
    <row r="11" spans="1:7" ht="12.75">
      <c r="A11" s="21">
        <v>4</v>
      </c>
      <c r="B11" s="222" t="s">
        <v>61</v>
      </c>
      <c r="C11" s="222" t="s">
        <v>15</v>
      </c>
      <c r="D11" s="48">
        <v>0.010949074074074075</v>
      </c>
      <c r="E11" s="49">
        <f t="shared" si="0"/>
        <v>96.72304439746298</v>
      </c>
      <c r="F11" s="50">
        <f t="shared" si="1"/>
        <v>106.72304439746298</v>
      </c>
      <c r="G11" s="112">
        <f t="shared" si="2"/>
        <v>0.00035879629629629803</v>
      </c>
    </row>
    <row r="12" spans="1:7" ht="12.75">
      <c r="A12" s="21">
        <v>5</v>
      </c>
      <c r="B12" s="222" t="s">
        <v>535</v>
      </c>
      <c r="C12" s="222" t="s">
        <v>66</v>
      </c>
      <c r="D12" s="48">
        <v>0.01113425925925926</v>
      </c>
      <c r="E12" s="49">
        <f t="shared" si="0"/>
        <v>95.11434511434508</v>
      </c>
      <c r="F12" s="50">
        <f t="shared" si="1"/>
        <v>105.11434511434508</v>
      </c>
      <c r="G12" s="112">
        <f t="shared" si="2"/>
        <v>0.0005439814814814838</v>
      </c>
    </row>
    <row r="13" spans="1:7" ht="12.75">
      <c r="A13" s="21">
        <v>6</v>
      </c>
      <c r="B13" s="222" t="s">
        <v>105</v>
      </c>
      <c r="C13" s="222" t="s">
        <v>109</v>
      </c>
      <c r="D13" s="48">
        <v>0.011145833333333334</v>
      </c>
      <c r="E13" s="49">
        <f t="shared" si="0"/>
        <v>95.01557632398753</v>
      </c>
      <c r="F13" s="50">
        <f t="shared" si="1"/>
        <v>105.01557632398753</v>
      </c>
      <c r="G13" s="112">
        <f t="shared" si="2"/>
        <v>0.0005555555555555574</v>
      </c>
    </row>
    <row r="14" spans="1:7" ht="12.75">
      <c r="A14" s="21">
        <v>7</v>
      </c>
      <c r="B14" s="222" t="s">
        <v>148</v>
      </c>
      <c r="C14" s="222" t="s">
        <v>149</v>
      </c>
      <c r="D14" s="48">
        <v>0.011458333333333334</v>
      </c>
      <c r="E14" s="49">
        <f t="shared" si="0"/>
        <v>92.42424242424241</v>
      </c>
      <c r="F14" s="50">
        <f t="shared" si="1"/>
        <v>102.42424242424241</v>
      </c>
      <c r="G14" s="112">
        <f t="shared" si="2"/>
        <v>0.0008680555555555577</v>
      </c>
    </row>
    <row r="15" spans="1:8" ht="12.75">
      <c r="A15" s="21">
        <v>8</v>
      </c>
      <c r="B15" s="222" t="s">
        <v>7</v>
      </c>
      <c r="C15" s="222" t="s">
        <v>39</v>
      </c>
      <c r="D15" s="48">
        <v>0.011631944444444445</v>
      </c>
      <c r="E15" s="49">
        <f t="shared" si="0"/>
        <v>91.04477611940297</v>
      </c>
      <c r="F15" s="50">
        <f t="shared" si="1"/>
        <v>101.04477611940297</v>
      </c>
      <c r="G15" s="112">
        <f t="shared" si="2"/>
        <v>0.0010416666666666682</v>
      </c>
      <c r="H15" s="113"/>
    </row>
    <row r="16" spans="1:7" ht="12.75">
      <c r="A16" s="21">
        <v>9</v>
      </c>
      <c r="B16" s="222" t="s">
        <v>536</v>
      </c>
      <c r="C16" s="222" t="s">
        <v>162</v>
      </c>
      <c r="D16" s="48">
        <v>0.011712962962962965</v>
      </c>
      <c r="E16" s="49">
        <f t="shared" si="0"/>
        <v>90.41501976284583</v>
      </c>
      <c r="F16" s="50">
        <f t="shared" si="1"/>
        <v>100.41501976284583</v>
      </c>
      <c r="G16" s="112">
        <f t="shared" si="2"/>
        <v>0.0011226851851851884</v>
      </c>
    </row>
    <row r="17" spans="1:7" ht="12.75">
      <c r="A17" s="21">
        <v>10</v>
      </c>
      <c r="B17" s="222" t="s">
        <v>88</v>
      </c>
      <c r="C17" s="222" t="s">
        <v>89</v>
      </c>
      <c r="D17" s="48">
        <v>0.011747685185185186</v>
      </c>
      <c r="E17" s="49">
        <f t="shared" si="0"/>
        <v>90.14778325123152</v>
      </c>
      <c r="F17" s="50">
        <f t="shared" si="1"/>
        <v>100.14778325123152</v>
      </c>
      <c r="G17" s="112">
        <f t="shared" si="2"/>
        <v>0.001157407407407409</v>
      </c>
    </row>
    <row r="18" spans="1:7" ht="12.75">
      <c r="A18" s="21">
        <v>11</v>
      </c>
      <c r="B18" s="222" t="s">
        <v>12</v>
      </c>
      <c r="C18" s="222" t="s">
        <v>13</v>
      </c>
      <c r="D18" s="48">
        <v>0.012743055555555556</v>
      </c>
      <c r="E18" s="49">
        <f t="shared" si="0"/>
        <v>83.10626702997274</v>
      </c>
      <c r="F18" s="50">
        <f t="shared" si="1"/>
        <v>93.10626702997274</v>
      </c>
      <c r="G18" s="112">
        <f t="shared" si="2"/>
        <v>0.0021527777777777795</v>
      </c>
    </row>
    <row r="19" spans="1:7" ht="13.5" thickBot="1">
      <c r="A19" s="462">
        <v>12</v>
      </c>
      <c r="B19" s="414" t="s">
        <v>376</v>
      </c>
      <c r="C19" s="414" t="s">
        <v>33</v>
      </c>
      <c r="D19" s="415">
        <v>0.012766203703703703</v>
      </c>
      <c r="E19" s="470">
        <f t="shared" si="0"/>
        <v>82.95557570262919</v>
      </c>
      <c r="F19" s="464">
        <f t="shared" si="1"/>
        <v>92.95557570262919</v>
      </c>
      <c r="G19" s="465">
        <f t="shared" si="2"/>
        <v>0.0021759259259259266</v>
      </c>
    </row>
    <row r="20" spans="1:7" ht="12.75">
      <c r="A20" s="209">
        <v>13</v>
      </c>
      <c r="B20" s="471" t="s">
        <v>86</v>
      </c>
      <c r="C20" s="472" t="s">
        <v>87</v>
      </c>
      <c r="D20" s="469">
        <v>0.012881944444444446</v>
      </c>
      <c r="E20" s="210">
        <f t="shared" si="0"/>
        <v>82.21024258760106</v>
      </c>
      <c r="F20" s="418">
        <f t="shared" si="1"/>
        <v>92.21024258760106</v>
      </c>
      <c r="G20" s="473">
        <f t="shared" si="2"/>
        <v>0.0022916666666666693</v>
      </c>
    </row>
    <row r="21" spans="1:7" ht="12.75">
      <c r="A21" s="272">
        <v>14</v>
      </c>
      <c r="B21" s="297" t="s">
        <v>30</v>
      </c>
      <c r="C21" s="466" t="s">
        <v>31</v>
      </c>
      <c r="D21" s="218">
        <v>0.01289351851851852</v>
      </c>
      <c r="E21" s="49">
        <f t="shared" si="0"/>
        <v>82.13644524236983</v>
      </c>
      <c r="F21" s="50">
        <f t="shared" si="1"/>
        <v>92.13644524236983</v>
      </c>
      <c r="G21" s="474">
        <f t="shared" si="2"/>
        <v>0.002303240740740743</v>
      </c>
    </row>
    <row r="22" spans="1:7" ht="12.75">
      <c r="A22" s="272">
        <v>15</v>
      </c>
      <c r="B22" s="284" t="s">
        <v>10</v>
      </c>
      <c r="C22" s="206" t="s">
        <v>39</v>
      </c>
      <c r="D22" s="218">
        <v>0.01306712962962963</v>
      </c>
      <c r="E22" s="49">
        <f t="shared" si="0"/>
        <v>81.04517271922053</v>
      </c>
      <c r="F22" s="50">
        <f t="shared" si="1"/>
        <v>91.04517271922053</v>
      </c>
      <c r="G22" s="474">
        <f t="shared" si="2"/>
        <v>0.0024768518518518533</v>
      </c>
    </row>
    <row r="23" spans="1:7" ht="12.75">
      <c r="A23" s="272">
        <v>16</v>
      </c>
      <c r="B23" s="231" t="s">
        <v>114</v>
      </c>
      <c r="C23" s="206" t="s">
        <v>39</v>
      </c>
      <c r="D23" s="218">
        <v>0.013090277777777779</v>
      </c>
      <c r="E23" s="49">
        <f t="shared" si="0"/>
        <v>80.90185676392572</v>
      </c>
      <c r="F23" s="50">
        <f t="shared" si="1"/>
        <v>90.90185676392572</v>
      </c>
      <c r="G23" s="474">
        <f t="shared" si="2"/>
        <v>0.0025000000000000022</v>
      </c>
    </row>
    <row r="24" spans="1:7" ht="12.75">
      <c r="A24" s="272">
        <v>17</v>
      </c>
      <c r="B24" s="231" t="s">
        <v>16</v>
      </c>
      <c r="C24" s="206" t="s">
        <v>15</v>
      </c>
      <c r="D24" s="218">
        <v>0.013090277777777779</v>
      </c>
      <c r="E24" s="49">
        <f t="shared" si="0"/>
        <v>80.90185676392572</v>
      </c>
      <c r="F24" s="50">
        <f t="shared" si="1"/>
        <v>90.90185676392572</v>
      </c>
      <c r="G24" s="474">
        <f t="shared" si="2"/>
        <v>0.0025000000000000022</v>
      </c>
    </row>
    <row r="25" spans="1:7" ht="12.75">
      <c r="A25" s="272">
        <v>18</v>
      </c>
      <c r="B25" s="231" t="s">
        <v>100</v>
      </c>
      <c r="C25" s="206" t="s">
        <v>8</v>
      </c>
      <c r="D25" s="218">
        <v>0.013125</v>
      </c>
      <c r="E25" s="49">
        <f t="shared" si="0"/>
        <v>80.68783068783068</v>
      </c>
      <c r="F25" s="50">
        <f t="shared" si="1"/>
        <v>90.68783068783068</v>
      </c>
      <c r="G25" s="474">
        <f t="shared" si="2"/>
        <v>0.002534722222222223</v>
      </c>
    </row>
    <row r="26" spans="1:7" ht="12.75">
      <c r="A26" s="272">
        <v>19</v>
      </c>
      <c r="B26" s="231" t="s">
        <v>533</v>
      </c>
      <c r="C26" s="206" t="s">
        <v>89</v>
      </c>
      <c r="D26" s="218">
        <v>0.013136574074074077</v>
      </c>
      <c r="E26" s="49">
        <f t="shared" si="0"/>
        <v>80.6167400881057</v>
      </c>
      <c r="F26" s="50">
        <f t="shared" si="1"/>
        <v>90.6167400881057</v>
      </c>
      <c r="G26" s="474">
        <f t="shared" si="2"/>
        <v>0.0025462962962963</v>
      </c>
    </row>
    <row r="27" spans="1:7" ht="12.75">
      <c r="A27" s="272">
        <v>20</v>
      </c>
      <c r="B27" s="231" t="s">
        <v>413</v>
      </c>
      <c r="C27" s="206" t="s">
        <v>33</v>
      </c>
      <c r="D27" s="218">
        <v>0.013310185185185187</v>
      </c>
      <c r="E27" s="49">
        <f t="shared" si="0"/>
        <v>79.56521739130433</v>
      </c>
      <c r="F27" s="50">
        <f t="shared" si="1"/>
        <v>89.56521739130433</v>
      </c>
      <c r="G27" s="474">
        <f t="shared" si="2"/>
        <v>0.0027199074074074105</v>
      </c>
    </row>
    <row r="28" spans="1:7" ht="12.75">
      <c r="A28" s="272">
        <v>21</v>
      </c>
      <c r="B28" s="231" t="s">
        <v>140</v>
      </c>
      <c r="C28" s="206" t="s">
        <v>72</v>
      </c>
      <c r="D28" s="218">
        <v>0.01332175925925926</v>
      </c>
      <c r="E28" s="49">
        <f t="shared" si="0"/>
        <v>79.49609035621197</v>
      </c>
      <c r="F28" s="50">
        <f t="shared" si="1"/>
        <v>89.49609035621197</v>
      </c>
      <c r="G28" s="474">
        <f t="shared" si="2"/>
        <v>0.002731481481481484</v>
      </c>
    </row>
    <row r="29" spans="1:7" ht="12.75">
      <c r="A29" s="272">
        <v>22</v>
      </c>
      <c r="B29" s="231" t="s">
        <v>78</v>
      </c>
      <c r="C29" s="206" t="s">
        <v>79</v>
      </c>
      <c r="D29" s="218">
        <v>0.013333333333333334</v>
      </c>
      <c r="E29" s="433">
        <f t="shared" si="0"/>
        <v>79.42708333333331</v>
      </c>
      <c r="F29" s="479">
        <f t="shared" si="1"/>
        <v>89.42708333333331</v>
      </c>
      <c r="G29" s="480">
        <f t="shared" si="2"/>
        <v>0.0027430555555555576</v>
      </c>
    </row>
    <row r="30" spans="1:7" ht="12.75">
      <c r="A30" s="272">
        <v>23</v>
      </c>
      <c r="B30" s="231" t="s">
        <v>16</v>
      </c>
      <c r="C30" s="206" t="s">
        <v>29</v>
      </c>
      <c r="D30" s="218">
        <v>0.013368055555555557</v>
      </c>
      <c r="E30" s="49">
        <f t="shared" si="0"/>
        <v>79.2207792207792</v>
      </c>
      <c r="F30" s="50">
        <f t="shared" si="1"/>
        <v>89.2207792207792</v>
      </c>
      <c r="G30" s="474">
        <f t="shared" si="2"/>
        <v>0.00277777777777778</v>
      </c>
    </row>
    <row r="31" spans="1:7" ht="12.75">
      <c r="A31" s="272">
        <v>24</v>
      </c>
      <c r="B31" s="231" t="s">
        <v>46</v>
      </c>
      <c r="C31" s="206" t="s">
        <v>47</v>
      </c>
      <c r="D31" s="218">
        <v>0.013449074074074073</v>
      </c>
      <c r="E31" s="49">
        <f t="shared" si="0"/>
        <v>78.74354561101549</v>
      </c>
      <c r="F31" s="50">
        <f t="shared" si="1"/>
        <v>88.74354561101549</v>
      </c>
      <c r="G31" s="474">
        <f t="shared" si="2"/>
        <v>0.0028587962962962968</v>
      </c>
    </row>
    <row r="32" spans="1:7" ht="12.75">
      <c r="A32" s="272">
        <v>25</v>
      </c>
      <c r="B32" s="221" t="s">
        <v>132</v>
      </c>
      <c r="C32" s="205" t="s">
        <v>186</v>
      </c>
      <c r="D32" s="218">
        <v>0.013449074074074073</v>
      </c>
      <c r="E32" s="49">
        <f t="shared" si="0"/>
        <v>78.74354561101549</v>
      </c>
      <c r="F32" s="50">
        <f t="shared" si="1"/>
        <v>88.74354561101549</v>
      </c>
      <c r="G32" s="474">
        <f t="shared" si="2"/>
        <v>0.0028587962962962968</v>
      </c>
    </row>
    <row r="33" spans="1:7" ht="12.75">
      <c r="A33" s="272">
        <v>26</v>
      </c>
      <c r="B33" s="231" t="s">
        <v>54</v>
      </c>
      <c r="C33" s="206" t="s">
        <v>13</v>
      </c>
      <c r="D33" s="218">
        <v>0.013611111111111114</v>
      </c>
      <c r="E33" s="433">
        <f t="shared" si="0"/>
        <v>77.80612244897956</v>
      </c>
      <c r="F33" s="479">
        <f t="shared" si="1"/>
        <v>87.80612244897956</v>
      </c>
      <c r="G33" s="480">
        <f t="shared" si="2"/>
        <v>0.003020833333333337</v>
      </c>
    </row>
    <row r="34" spans="1:7" ht="12.75">
      <c r="A34" s="272">
        <v>27</v>
      </c>
      <c r="B34" s="231" t="s">
        <v>454</v>
      </c>
      <c r="C34" s="206" t="s">
        <v>76</v>
      </c>
      <c r="D34" s="218">
        <v>0.013680555555555555</v>
      </c>
      <c r="E34" s="49">
        <f t="shared" si="0"/>
        <v>77.41116751269035</v>
      </c>
      <c r="F34" s="50">
        <f t="shared" si="1"/>
        <v>87.41116751269035</v>
      </c>
      <c r="G34" s="474">
        <f t="shared" si="2"/>
        <v>0.0030902777777777786</v>
      </c>
    </row>
    <row r="35" spans="1:7" ht="12.75">
      <c r="A35" s="272">
        <v>28</v>
      </c>
      <c r="B35" s="231" t="s">
        <v>538</v>
      </c>
      <c r="C35" s="206" t="s">
        <v>33</v>
      </c>
      <c r="D35" s="218">
        <v>0.013703703703703704</v>
      </c>
      <c r="E35" s="433">
        <f t="shared" si="0"/>
        <v>77.28040540540539</v>
      </c>
      <c r="F35" s="479">
        <f t="shared" si="1"/>
        <v>87.28040540540539</v>
      </c>
      <c r="G35" s="480">
        <f t="shared" si="2"/>
        <v>0.0031134259259259275</v>
      </c>
    </row>
    <row r="36" spans="1:7" ht="12.75">
      <c r="A36" s="272">
        <v>29</v>
      </c>
      <c r="B36" s="231" t="s">
        <v>177</v>
      </c>
      <c r="C36" s="206" t="s">
        <v>13</v>
      </c>
      <c r="D36" s="218">
        <v>0.013715277777777778</v>
      </c>
      <c r="E36" s="49">
        <f t="shared" si="0"/>
        <v>77.21518987341771</v>
      </c>
      <c r="F36" s="50">
        <f t="shared" si="1"/>
        <v>87.21518987341771</v>
      </c>
      <c r="G36" s="474">
        <f t="shared" si="2"/>
        <v>0.003125000000000001</v>
      </c>
    </row>
    <row r="37" spans="1:7" ht="12.75">
      <c r="A37" s="272">
        <v>30</v>
      </c>
      <c r="B37" s="231" t="s">
        <v>115</v>
      </c>
      <c r="C37" s="206" t="s">
        <v>34</v>
      </c>
      <c r="D37" s="218">
        <v>0.01386574074074074</v>
      </c>
      <c r="E37" s="49">
        <f t="shared" si="0"/>
        <v>76.37729549248748</v>
      </c>
      <c r="F37" s="50">
        <f t="shared" si="1"/>
        <v>86.37729549248748</v>
      </c>
      <c r="G37" s="474">
        <f t="shared" si="2"/>
        <v>0.0032754629629629627</v>
      </c>
    </row>
    <row r="38" spans="1:7" ht="12.75">
      <c r="A38" s="272">
        <v>31</v>
      </c>
      <c r="B38" s="231" t="s">
        <v>143</v>
      </c>
      <c r="C38" s="206" t="s">
        <v>13</v>
      </c>
      <c r="D38" s="218">
        <v>0.013958333333333335</v>
      </c>
      <c r="E38" s="49">
        <f t="shared" si="0"/>
        <v>75.87064676616913</v>
      </c>
      <c r="F38" s="50">
        <f t="shared" si="1"/>
        <v>85.87064676616913</v>
      </c>
      <c r="G38" s="474">
        <f t="shared" si="2"/>
        <v>0.003368055555555558</v>
      </c>
    </row>
    <row r="39" spans="1:7" ht="12.75">
      <c r="A39" s="272">
        <v>32</v>
      </c>
      <c r="B39" s="231" t="s">
        <v>211</v>
      </c>
      <c r="C39" s="206" t="s">
        <v>67</v>
      </c>
      <c r="D39" s="218">
        <v>0.01400462962962963</v>
      </c>
      <c r="E39" s="49">
        <f t="shared" si="0"/>
        <v>75.61983471074379</v>
      </c>
      <c r="F39" s="50">
        <f t="shared" si="1"/>
        <v>85.61983471074379</v>
      </c>
      <c r="G39" s="474">
        <f t="shared" si="2"/>
        <v>0.003414351851851854</v>
      </c>
    </row>
    <row r="40" spans="1:7" ht="12.75">
      <c r="A40" s="272">
        <v>33</v>
      </c>
      <c r="B40" s="231" t="s">
        <v>58</v>
      </c>
      <c r="C40" s="206" t="s">
        <v>59</v>
      </c>
      <c r="D40" s="218">
        <v>0.014085648148148151</v>
      </c>
      <c r="E40" s="49">
        <f aca="true" t="shared" si="3" ref="E40:E71">(D$8/D40)*100</f>
        <v>75.18488085456038</v>
      </c>
      <c r="F40" s="50">
        <f aca="true" t="shared" si="4" ref="F40:F71">E40+E$3</f>
        <v>85.18488085456038</v>
      </c>
      <c r="G40" s="474">
        <f aca="true" t="shared" si="5" ref="G40:G71">D40-D$8</f>
        <v>0.0034953703703703744</v>
      </c>
    </row>
    <row r="41" spans="1:7" ht="12.75">
      <c r="A41" s="272">
        <v>34</v>
      </c>
      <c r="B41" s="231" t="s">
        <v>105</v>
      </c>
      <c r="C41" s="206" t="s">
        <v>162</v>
      </c>
      <c r="D41" s="218">
        <v>0.014166666666666666</v>
      </c>
      <c r="E41" s="49">
        <f t="shared" si="3"/>
        <v>74.75490196078431</v>
      </c>
      <c r="F41" s="50">
        <f t="shared" si="4"/>
        <v>84.75490196078431</v>
      </c>
      <c r="G41" s="474">
        <f t="shared" si="5"/>
        <v>0.0035763888888888894</v>
      </c>
    </row>
    <row r="42" spans="1:7" ht="12.75">
      <c r="A42" s="272">
        <v>35</v>
      </c>
      <c r="B42" s="231" t="s">
        <v>211</v>
      </c>
      <c r="C42" s="206" t="s">
        <v>18</v>
      </c>
      <c r="D42" s="218">
        <v>0.014317129629629631</v>
      </c>
      <c r="E42" s="49">
        <f t="shared" si="3"/>
        <v>73.96928051738074</v>
      </c>
      <c r="F42" s="50">
        <f t="shared" si="4"/>
        <v>83.96928051738074</v>
      </c>
      <c r="G42" s="474">
        <f t="shared" si="5"/>
        <v>0.0037268518518518545</v>
      </c>
    </row>
    <row r="43" spans="1:7" ht="12.75">
      <c r="A43" s="272">
        <v>36</v>
      </c>
      <c r="B43" s="231" t="s">
        <v>24</v>
      </c>
      <c r="C43" s="206" t="s">
        <v>25</v>
      </c>
      <c r="D43" s="218">
        <v>0.014328703703703703</v>
      </c>
      <c r="E43" s="49">
        <f t="shared" si="3"/>
        <v>73.90953150242326</v>
      </c>
      <c r="F43" s="50">
        <f t="shared" si="4"/>
        <v>83.90953150242326</v>
      </c>
      <c r="G43" s="474">
        <f t="shared" si="5"/>
        <v>0.0037384259259259263</v>
      </c>
    </row>
    <row r="44" spans="1:7" ht="12.75">
      <c r="A44" s="272">
        <v>37</v>
      </c>
      <c r="B44" s="231" t="s">
        <v>26</v>
      </c>
      <c r="C44" s="206" t="s">
        <v>8</v>
      </c>
      <c r="D44" s="218">
        <v>0.014340277777777776</v>
      </c>
      <c r="E44" s="49">
        <f t="shared" si="3"/>
        <v>73.84987893462468</v>
      </c>
      <c r="F44" s="50">
        <f t="shared" si="4"/>
        <v>83.84987893462468</v>
      </c>
      <c r="G44" s="474">
        <f t="shared" si="5"/>
        <v>0.00375</v>
      </c>
    </row>
    <row r="45" spans="1:7" ht="12.75">
      <c r="A45" s="272">
        <v>38</v>
      </c>
      <c r="B45" s="231" t="s">
        <v>447</v>
      </c>
      <c r="C45" s="206" t="s">
        <v>92</v>
      </c>
      <c r="D45" s="218">
        <v>0.014479166666666668</v>
      </c>
      <c r="E45" s="49">
        <f t="shared" si="3"/>
        <v>73.14148681055156</v>
      </c>
      <c r="F45" s="50">
        <f t="shared" si="4"/>
        <v>83.14148681055156</v>
      </c>
      <c r="G45" s="474">
        <f t="shared" si="5"/>
        <v>0.0038888888888888914</v>
      </c>
    </row>
    <row r="46" spans="1:7" ht="12.75">
      <c r="A46" s="272">
        <v>39</v>
      </c>
      <c r="B46" s="231" t="s">
        <v>10</v>
      </c>
      <c r="C46" s="206" t="s">
        <v>11</v>
      </c>
      <c r="D46" s="218">
        <v>0.014502314814814815</v>
      </c>
      <c r="E46" s="49">
        <f t="shared" si="3"/>
        <v>73.02474062250597</v>
      </c>
      <c r="F46" s="50">
        <f t="shared" si="4"/>
        <v>83.02474062250597</v>
      </c>
      <c r="G46" s="474">
        <f t="shared" si="5"/>
        <v>0.0039120370370370385</v>
      </c>
    </row>
    <row r="47" spans="1:7" ht="12.75">
      <c r="A47" s="272">
        <v>40</v>
      </c>
      <c r="B47" s="231" t="s">
        <v>537</v>
      </c>
      <c r="C47" s="206" t="s">
        <v>38</v>
      </c>
      <c r="D47" s="218">
        <v>0.014502314814814815</v>
      </c>
      <c r="E47" s="433">
        <f t="shared" si="3"/>
        <v>73.02474062250597</v>
      </c>
      <c r="F47" s="479">
        <f t="shared" si="4"/>
        <v>83.02474062250597</v>
      </c>
      <c r="G47" s="480">
        <f t="shared" si="5"/>
        <v>0.0039120370370370385</v>
      </c>
    </row>
    <row r="48" spans="1:7" ht="12.75">
      <c r="A48" s="272">
        <v>41</v>
      </c>
      <c r="B48" s="231" t="s">
        <v>41</v>
      </c>
      <c r="C48" s="206" t="s">
        <v>25</v>
      </c>
      <c r="D48" s="218">
        <v>0.014537037037037038</v>
      </c>
      <c r="E48" s="49">
        <f t="shared" si="3"/>
        <v>72.85031847133757</v>
      </c>
      <c r="F48" s="50">
        <f t="shared" si="4"/>
        <v>82.85031847133757</v>
      </c>
      <c r="G48" s="474">
        <f t="shared" si="5"/>
        <v>0.003946759259259261</v>
      </c>
    </row>
    <row r="49" spans="1:7" ht="12.75">
      <c r="A49" s="272">
        <v>42</v>
      </c>
      <c r="B49" s="231" t="s">
        <v>32</v>
      </c>
      <c r="C49" s="206" t="s">
        <v>87</v>
      </c>
      <c r="D49" s="218">
        <v>0.014548611111111111</v>
      </c>
      <c r="E49" s="433">
        <f t="shared" si="3"/>
        <v>72.79236276849642</v>
      </c>
      <c r="F49" s="479">
        <f t="shared" si="4"/>
        <v>82.79236276849642</v>
      </c>
      <c r="G49" s="480">
        <f t="shared" si="5"/>
        <v>0.0039583333333333345</v>
      </c>
    </row>
    <row r="50" spans="1:7" ht="12.75">
      <c r="A50" s="272">
        <v>43</v>
      </c>
      <c r="B50" s="221" t="s">
        <v>397</v>
      </c>
      <c r="C50" s="205" t="s">
        <v>70</v>
      </c>
      <c r="D50" s="218">
        <v>0.014571759259259258</v>
      </c>
      <c r="E50" s="49">
        <f t="shared" si="3"/>
        <v>72.67672756155679</v>
      </c>
      <c r="F50" s="50">
        <f t="shared" si="4"/>
        <v>82.67672756155679</v>
      </c>
      <c r="G50" s="474">
        <f t="shared" si="5"/>
        <v>0.003981481481481482</v>
      </c>
    </row>
    <row r="51" spans="1:7" ht="12.75">
      <c r="A51" s="272">
        <v>44</v>
      </c>
      <c r="B51" s="231" t="s">
        <v>58</v>
      </c>
      <c r="C51" s="206" t="s">
        <v>25</v>
      </c>
      <c r="D51" s="218">
        <v>0.014583333333333332</v>
      </c>
      <c r="E51" s="49">
        <f t="shared" si="3"/>
        <v>72.61904761904762</v>
      </c>
      <c r="F51" s="50">
        <f t="shared" si="4"/>
        <v>82.61904761904762</v>
      </c>
      <c r="G51" s="474">
        <f t="shared" si="5"/>
        <v>0.003993055555555555</v>
      </c>
    </row>
    <row r="52" spans="1:7" ht="12.75">
      <c r="A52" s="272">
        <v>45</v>
      </c>
      <c r="B52" s="231" t="s">
        <v>93</v>
      </c>
      <c r="C52" s="206" t="s">
        <v>25</v>
      </c>
      <c r="D52" s="218">
        <v>0.014594907407407405</v>
      </c>
      <c r="E52" s="49">
        <f t="shared" si="3"/>
        <v>72.5614591593973</v>
      </c>
      <c r="F52" s="50">
        <f t="shared" si="4"/>
        <v>82.5614591593973</v>
      </c>
      <c r="G52" s="474">
        <f t="shared" si="5"/>
        <v>0.004004629629629629</v>
      </c>
    </row>
    <row r="53" spans="1:7" ht="12.75">
      <c r="A53" s="272">
        <v>46</v>
      </c>
      <c r="B53" s="231" t="s">
        <v>84</v>
      </c>
      <c r="C53" s="206" t="s">
        <v>72</v>
      </c>
      <c r="D53" s="218">
        <v>0.014652777777777778</v>
      </c>
      <c r="E53" s="49">
        <f t="shared" si="3"/>
        <v>72.27488151658767</v>
      </c>
      <c r="F53" s="50">
        <f t="shared" si="4"/>
        <v>82.27488151658767</v>
      </c>
      <c r="G53" s="474">
        <f t="shared" si="5"/>
        <v>0.004062500000000002</v>
      </c>
    </row>
    <row r="54" spans="1:7" ht="12.75">
      <c r="A54" s="272">
        <v>47</v>
      </c>
      <c r="B54" s="231" t="s">
        <v>210</v>
      </c>
      <c r="C54" s="206" t="s">
        <v>9</v>
      </c>
      <c r="D54" s="218">
        <v>0.014652777777777778</v>
      </c>
      <c r="E54" s="49">
        <f t="shared" si="3"/>
        <v>72.27488151658767</v>
      </c>
      <c r="F54" s="50">
        <f t="shared" si="4"/>
        <v>82.27488151658767</v>
      </c>
      <c r="G54" s="474">
        <f t="shared" si="5"/>
        <v>0.004062500000000002</v>
      </c>
    </row>
    <row r="55" spans="1:7" ht="12.75">
      <c r="A55" s="272">
        <v>48</v>
      </c>
      <c r="B55" s="231" t="s">
        <v>211</v>
      </c>
      <c r="C55" s="206" t="s">
        <v>8</v>
      </c>
      <c r="D55" s="218">
        <v>0.014745370370370372</v>
      </c>
      <c r="E55" s="49">
        <f t="shared" si="3"/>
        <v>71.82103610675038</v>
      </c>
      <c r="F55" s="50">
        <f t="shared" si="4"/>
        <v>81.82103610675038</v>
      </c>
      <c r="G55" s="474">
        <f t="shared" si="5"/>
        <v>0.004155092592592596</v>
      </c>
    </row>
    <row r="56" spans="1:7" ht="12.75">
      <c r="A56" s="272">
        <v>49</v>
      </c>
      <c r="B56" s="231" t="s">
        <v>23</v>
      </c>
      <c r="C56" s="206" t="s">
        <v>180</v>
      </c>
      <c r="D56" s="218">
        <v>0.015011574074074075</v>
      </c>
      <c r="E56" s="49">
        <f t="shared" si="3"/>
        <v>70.54741711642251</v>
      </c>
      <c r="F56" s="50">
        <f t="shared" si="4"/>
        <v>80.54741711642251</v>
      </c>
      <c r="G56" s="474">
        <f t="shared" si="5"/>
        <v>0.004421296296296298</v>
      </c>
    </row>
    <row r="57" spans="1:7" ht="12.75">
      <c r="A57" s="272">
        <v>50</v>
      </c>
      <c r="B57" s="231" t="s">
        <v>33</v>
      </c>
      <c r="C57" s="206" t="s">
        <v>34</v>
      </c>
      <c r="D57" s="218">
        <v>0.01511574074074074</v>
      </c>
      <c r="E57" s="49">
        <f t="shared" si="3"/>
        <v>70.06125574272588</v>
      </c>
      <c r="F57" s="50">
        <f t="shared" si="4"/>
        <v>80.06125574272588</v>
      </c>
      <c r="G57" s="474">
        <f t="shared" si="5"/>
        <v>0.004525462962962964</v>
      </c>
    </row>
    <row r="58" spans="1:7" ht="12.75">
      <c r="A58" s="272">
        <v>51</v>
      </c>
      <c r="B58" s="231" t="s">
        <v>325</v>
      </c>
      <c r="C58" s="206" t="s">
        <v>13</v>
      </c>
      <c r="D58" s="218">
        <v>0.01513888888888889</v>
      </c>
      <c r="E58" s="49">
        <f t="shared" si="3"/>
        <v>69.95412844036696</v>
      </c>
      <c r="F58" s="50">
        <f t="shared" si="4"/>
        <v>79.95412844036696</v>
      </c>
      <c r="G58" s="474">
        <f t="shared" si="5"/>
        <v>0.004548611111111113</v>
      </c>
    </row>
    <row r="59" spans="1:7" ht="12.75">
      <c r="A59" s="272">
        <v>52</v>
      </c>
      <c r="B59" s="231" t="s">
        <v>51</v>
      </c>
      <c r="C59" s="206" t="s">
        <v>29</v>
      </c>
      <c r="D59" s="218">
        <v>0.015208333333333332</v>
      </c>
      <c r="E59" s="49">
        <f t="shared" si="3"/>
        <v>69.63470319634702</v>
      </c>
      <c r="F59" s="50">
        <f t="shared" si="4"/>
        <v>79.63470319634702</v>
      </c>
      <c r="G59" s="474">
        <f t="shared" si="5"/>
        <v>0.004618055555555556</v>
      </c>
    </row>
    <row r="60" spans="1:7" ht="12.75">
      <c r="A60" s="272">
        <v>53</v>
      </c>
      <c r="B60" s="231" t="s">
        <v>10</v>
      </c>
      <c r="C60" s="206" t="s">
        <v>48</v>
      </c>
      <c r="D60" s="218">
        <v>0.015462962962962963</v>
      </c>
      <c r="E60" s="49">
        <f t="shared" si="3"/>
        <v>68.4880239520958</v>
      </c>
      <c r="F60" s="50">
        <f t="shared" si="4"/>
        <v>78.4880239520958</v>
      </c>
      <c r="G60" s="474">
        <f t="shared" si="5"/>
        <v>0.0048726851851851865</v>
      </c>
    </row>
    <row r="61" spans="1:7" ht="12.75">
      <c r="A61" s="272">
        <v>54</v>
      </c>
      <c r="B61" s="231" t="s">
        <v>32</v>
      </c>
      <c r="C61" s="206" t="s">
        <v>57</v>
      </c>
      <c r="D61" s="218">
        <v>0.015671296296296298</v>
      </c>
      <c r="E61" s="433">
        <f t="shared" si="3"/>
        <v>67.57754800590841</v>
      </c>
      <c r="F61" s="479">
        <f t="shared" si="4"/>
        <v>77.57754800590841</v>
      </c>
      <c r="G61" s="480">
        <f t="shared" si="5"/>
        <v>0.005081018518518521</v>
      </c>
    </row>
    <row r="62" spans="1:7" ht="12.75">
      <c r="A62" s="272">
        <v>55</v>
      </c>
      <c r="B62" s="231" t="s">
        <v>210</v>
      </c>
      <c r="C62" s="206" t="s">
        <v>56</v>
      </c>
      <c r="D62" s="218">
        <v>0.01568287037037037</v>
      </c>
      <c r="E62" s="49">
        <f t="shared" si="3"/>
        <v>67.52767527675275</v>
      </c>
      <c r="F62" s="50">
        <f t="shared" si="4"/>
        <v>77.52767527675275</v>
      </c>
      <c r="G62" s="474">
        <f t="shared" si="5"/>
        <v>0.005092592592592595</v>
      </c>
    </row>
    <row r="63" spans="1:7" ht="12.75">
      <c r="A63" s="272">
        <v>56</v>
      </c>
      <c r="B63" s="231" t="s">
        <v>41</v>
      </c>
      <c r="C63" s="206" t="s">
        <v>39</v>
      </c>
      <c r="D63" s="218">
        <v>0.015729166666666666</v>
      </c>
      <c r="E63" s="49">
        <f t="shared" si="3"/>
        <v>67.3289183222958</v>
      </c>
      <c r="F63" s="50">
        <f t="shared" si="4"/>
        <v>77.3289183222958</v>
      </c>
      <c r="G63" s="474">
        <f t="shared" si="5"/>
        <v>0.005138888888888889</v>
      </c>
    </row>
    <row r="64" spans="1:7" ht="12.75">
      <c r="A64" s="272">
        <v>57</v>
      </c>
      <c r="B64" s="221" t="s">
        <v>64</v>
      </c>
      <c r="C64" s="205" t="s">
        <v>65</v>
      </c>
      <c r="D64" s="218">
        <v>0.01582175925925926</v>
      </c>
      <c r="E64" s="49">
        <f t="shared" si="3"/>
        <v>66.93489392831016</v>
      </c>
      <c r="F64" s="50">
        <f t="shared" si="4"/>
        <v>76.93489392831016</v>
      </c>
      <c r="G64" s="474">
        <f t="shared" si="5"/>
        <v>0.0052314814814814845</v>
      </c>
    </row>
    <row r="65" spans="1:7" ht="12.75">
      <c r="A65" s="272">
        <v>58</v>
      </c>
      <c r="B65" s="221" t="s">
        <v>188</v>
      </c>
      <c r="C65" s="205" t="s">
        <v>45</v>
      </c>
      <c r="D65" s="218">
        <v>0.015868055555555555</v>
      </c>
      <c r="E65" s="49">
        <f t="shared" si="3"/>
        <v>66.73960612691465</v>
      </c>
      <c r="F65" s="50">
        <f t="shared" si="4"/>
        <v>76.73960612691465</v>
      </c>
      <c r="G65" s="474">
        <f t="shared" si="5"/>
        <v>0.005277777777777779</v>
      </c>
    </row>
    <row r="66" spans="1:7" ht="12.75">
      <c r="A66" s="272">
        <v>59</v>
      </c>
      <c r="B66" s="231" t="s">
        <v>37</v>
      </c>
      <c r="C66" s="206" t="s">
        <v>38</v>
      </c>
      <c r="D66" s="218">
        <v>0.015949074074074074</v>
      </c>
      <c r="E66" s="49">
        <f t="shared" si="3"/>
        <v>66.40058055152394</v>
      </c>
      <c r="F66" s="50">
        <f t="shared" si="4"/>
        <v>76.40058055152394</v>
      </c>
      <c r="G66" s="474">
        <f t="shared" si="5"/>
        <v>0.005358796296296297</v>
      </c>
    </row>
    <row r="67" spans="1:7" ht="12.75">
      <c r="A67" s="272">
        <v>60</v>
      </c>
      <c r="B67" s="231" t="s">
        <v>412</v>
      </c>
      <c r="C67" s="206" t="s">
        <v>72</v>
      </c>
      <c r="D67" s="218">
        <v>0.015972222222222224</v>
      </c>
      <c r="E67" s="49">
        <f t="shared" si="3"/>
        <v>66.30434782608694</v>
      </c>
      <c r="F67" s="50">
        <f t="shared" si="4"/>
        <v>76.30434782608694</v>
      </c>
      <c r="G67" s="474">
        <f t="shared" si="5"/>
        <v>0.005381944444444448</v>
      </c>
    </row>
    <row r="68" spans="1:7" ht="12.75">
      <c r="A68" s="272">
        <v>61</v>
      </c>
      <c r="B68" s="221" t="s">
        <v>124</v>
      </c>
      <c r="C68" s="205" t="s">
        <v>125</v>
      </c>
      <c r="D68" s="218">
        <v>0.016041666666666666</v>
      </c>
      <c r="E68" s="49">
        <f t="shared" si="3"/>
        <v>66.017316017316</v>
      </c>
      <c r="F68" s="50">
        <f t="shared" si="4"/>
        <v>76.017316017316</v>
      </c>
      <c r="G68" s="474">
        <f t="shared" si="5"/>
        <v>0.005451388888888889</v>
      </c>
    </row>
    <row r="69" spans="1:7" ht="12.75">
      <c r="A69" s="272">
        <v>62</v>
      </c>
      <c r="B69" s="221" t="s">
        <v>35</v>
      </c>
      <c r="C69" s="205" t="s">
        <v>36</v>
      </c>
      <c r="D69" s="218">
        <v>0.01605324074074074</v>
      </c>
      <c r="E69" s="49">
        <f t="shared" si="3"/>
        <v>65.96971881759193</v>
      </c>
      <c r="F69" s="50">
        <f t="shared" si="4"/>
        <v>75.96971881759193</v>
      </c>
      <c r="G69" s="474">
        <f t="shared" si="5"/>
        <v>0.005462962962962963</v>
      </c>
    </row>
    <row r="70" spans="1:7" ht="12.75">
      <c r="A70" s="272">
        <v>63</v>
      </c>
      <c r="B70" s="231" t="s">
        <v>130</v>
      </c>
      <c r="C70" s="206" t="s">
        <v>42</v>
      </c>
      <c r="D70" s="218">
        <v>0.016076388888888887</v>
      </c>
      <c r="E70" s="49">
        <f t="shared" si="3"/>
        <v>65.87473002159827</v>
      </c>
      <c r="F70" s="50">
        <f t="shared" si="4"/>
        <v>75.87473002159827</v>
      </c>
      <c r="G70" s="474">
        <f t="shared" si="5"/>
        <v>0.00548611111111111</v>
      </c>
    </row>
    <row r="71" spans="1:7" ht="12.75">
      <c r="A71" s="272">
        <v>64</v>
      </c>
      <c r="B71" s="231" t="s">
        <v>90</v>
      </c>
      <c r="C71" s="206" t="s">
        <v>91</v>
      </c>
      <c r="D71" s="218">
        <v>0.016122685185185184</v>
      </c>
      <c r="E71" s="49">
        <f t="shared" si="3"/>
        <v>65.68557071069634</v>
      </c>
      <c r="F71" s="50">
        <f t="shared" si="4"/>
        <v>75.68557071069634</v>
      </c>
      <c r="G71" s="474">
        <f t="shared" si="5"/>
        <v>0.005532407407407408</v>
      </c>
    </row>
    <row r="72" spans="1:7" ht="12.75">
      <c r="A72" s="272">
        <v>65</v>
      </c>
      <c r="B72" s="221" t="s">
        <v>326</v>
      </c>
      <c r="C72" s="205" t="s">
        <v>327</v>
      </c>
      <c r="D72" s="218">
        <v>0.016261574074074074</v>
      </c>
      <c r="E72" s="49">
        <f aca="true" t="shared" si="6" ref="E72:E88">(D$8/D72)*100</f>
        <v>65.12455516014234</v>
      </c>
      <c r="F72" s="50">
        <f aca="true" t="shared" si="7" ref="F72:F88">E72+E$3</f>
        <v>75.12455516014234</v>
      </c>
      <c r="G72" s="474">
        <f aca="true" t="shared" si="8" ref="G72:G88">D72-D$8</f>
        <v>0.0056712962962962975</v>
      </c>
    </row>
    <row r="73" spans="1:7" ht="12.75">
      <c r="A73" s="272">
        <v>66</v>
      </c>
      <c r="B73" s="221" t="s">
        <v>44</v>
      </c>
      <c r="C73" s="205" t="s">
        <v>45</v>
      </c>
      <c r="D73" s="218">
        <v>0.016666666666666666</v>
      </c>
      <c r="E73" s="49">
        <f t="shared" si="6"/>
        <v>63.541666666666664</v>
      </c>
      <c r="F73" s="50">
        <f t="shared" si="7"/>
        <v>73.54166666666666</v>
      </c>
      <c r="G73" s="474">
        <f t="shared" si="8"/>
        <v>0.00607638888888889</v>
      </c>
    </row>
    <row r="74" spans="1:7" ht="12.75">
      <c r="A74" s="272">
        <v>67</v>
      </c>
      <c r="B74" s="221" t="s">
        <v>21</v>
      </c>
      <c r="C74" s="205" t="s">
        <v>22</v>
      </c>
      <c r="D74" s="218">
        <v>0.016689814814814817</v>
      </c>
      <c r="E74" s="49">
        <f t="shared" si="6"/>
        <v>63.45353675450761</v>
      </c>
      <c r="F74" s="50">
        <f t="shared" si="7"/>
        <v>73.45353675450761</v>
      </c>
      <c r="G74" s="474">
        <f t="shared" si="8"/>
        <v>0.0060995370370370405</v>
      </c>
    </row>
    <row r="75" spans="1:7" ht="12.75">
      <c r="A75" s="272">
        <v>68</v>
      </c>
      <c r="B75" s="231" t="s">
        <v>534</v>
      </c>
      <c r="C75" s="206" t="s">
        <v>109</v>
      </c>
      <c r="D75" s="218">
        <v>0.016886574074074075</v>
      </c>
      <c r="E75" s="49">
        <f t="shared" si="6"/>
        <v>62.714187799862906</v>
      </c>
      <c r="F75" s="50">
        <f t="shared" si="7"/>
        <v>72.71418779986291</v>
      </c>
      <c r="G75" s="474">
        <f t="shared" si="8"/>
        <v>0.006296296296296298</v>
      </c>
    </row>
    <row r="76" spans="1:7" ht="12.75">
      <c r="A76" s="272">
        <v>69</v>
      </c>
      <c r="B76" s="231" t="s">
        <v>80</v>
      </c>
      <c r="C76" s="206" t="s">
        <v>8</v>
      </c>
      <c r="D76" s="218">
        <v>0.016886574074074075</v>
      </c>
      <c r="E76" s="49">
        <f t="shared" si="6"/>
        <v>62.714187799862906</v>
      </c>
      <c r="F76" s="50">
        <f t="shared" si="7"/>
        <v>72.71418779986291</v>
      </c>
      <c r="G76" s="474">
        <f t="shared" si="8"/>
        <v>0.006296296296296298</v>
      </c>
    </row>
    <row r="77" spans="1:7" ht="12.75">
      <c r="A77" s="272">
        <v>70</v>
      </c>
      <c r="B77" s="221" t="s">
        <v>324</v>
      </c>
      <c r="C77" s="205" t="s">
        <v>178</v>
      </c>
      <c r="D77" s="218">
        <v>0.01693287037037037</v>
      </c>
      <c r="E77" s="49">
        <f t="shared" si="6"/>
        <v>62.54272043745728</v>
      </c>
      <c r="F77" s="50">
        <f t="shared" si="7"/>
        <v>72.54272043745728</v>
      </c>
      <c r="G77" s="474">
        <f t="shared" si="8"/>
        <v>0.006342592592592592</v>
      </c>
    </row>
    <row r="78" spans="1:7" ht="12.75">
      <c r="A78" s="272">
        <v>71</v>
      </c>
      <c r="B78" s="221" t="s">
        <v>19</v>
      </c>
      <c r="C78" s="205" t="s">
        <v>20</v>
      </c>
      <c r="D78" s="218">
        <v>0.01734953703703704</v>
      </c>
      <c r="E78" s="49">
        <f t="shared" si="6"/>
        <v>61.0406937958639</v>
      </c>
      <c r="F78" s="50">
        <f t="shared" si="7"/>
        <v>71.0406937958639</v>
      </c>
      <c r="G78" s="474">
        <f t="shared" si="8"/>
        <v>0.006759259259259262</v>
      </c>
    </row>
    <row r="79" spans="1:7" ht="12.75">
      <c r="A79" s="272">
        <v>72</v>
      </c>
      <c r="B79" s="221" t="s">
        <v>111</v>
      </c>
      <c r="C79" s="205" t="s">
        <v>112</v>
      </c>
      <c r="D79" s="218">
        <v>0.017592592592592594</v>
      </c>
      <c r="E79" s="49">
        <f t="shared" si="6"/>
        <v>60.19736842105262</v>
      </c>
      <c r="F79" s="50">
        <f t="shared" si="7"/>
        <v>70.19736842105263</v>
      </c>
      <c r="G79" s="474">
        <f t="shared" si="8"/>
        <v>0.007002314814814817</v>
      </c>
    </row>
    <row r="80" spans="1:7" ht="12.75">
      <c r="A80" s="272">
        <v>73</v>
      </c>
      <c r="B80" s="407" t="s">
        <v>316</v>
      </c>
      <c r="C80" s="483" t="s">
        <v>317</v>
      </c>
      <c r="D80" s="428">
        <v>0.017685185185185182</v>
      </c>
      <c r="E80" s="463">
        <f t="shared" si="6"/>
        <v>59.882198952879584</v>
      </c>
      <c r="F80" s="464">
        <f t="shared" si="7"/>
        <v>69.88219895287958</v>
      </c>
      <c r="G80" s="475">
        <f t="shared" si="8"/>
        <v>0.007094907407407406</v>
      </c>
    </row>
    <row r="81" spans="1:7" ht="12.75">
      <c r="A81" s="272">
        <v>74</v>
      </c>
      <c r="B81" s="484" t="s">
        <v>322</v>
      </c>
      <c r="C81" s="485" t="s">
        <v>25</v>
      </c>
      <c r="D81" s="429">
        <v>0.018564814814814815</v>
      </c>
      <c r="E81" s="467">
        <f t="shared" si="6"/>
        <v>57.04488778054863</v>
      </c>
      <c r="F81" s="192">
        <f t="shared" si="7"/>
        <v>67.04488778054863</v>
      </c>
      <c r="G81" s="476">
        <f t="shared" si="8"/>
        <v>0.007974537037037039</v>
      </c>
    </row>
    <row r="82" spans="1:7" ht="12.75">
      <c r="A82" s="272">
        <v>75</v>
      </c>
      <c r="B82" s="484" t="s">
        <v>62</v>
      </c>
      <c r="C82" s="485" t="s">
        <v>25</v>
      </c>
      <c r="D82" s="429">
        <v>0.01861111111111111</v>
      </c>
      <c r="E82" s="467">
        <f t="shared" si="6"/>
        <v>56.90298507462687</v>
      </c>
      <c r="F82" s="192">
        <f t="shared" si="7"/>
        <v>66.90298507462687</v>
      </c>
      <c r="G82" s="476">
        <f t="shared" si="8"/>
        <v>0.008020833333333333</v>
      </c>
    </row>
    <row r="83" spans="1:7" ht="12.75">
      <c r="A83" s="272">
        <v>76</v>
      </c>
      <c r="B83" s="484" t="s">
        <v>115</v>
      </c>
      <c r="C83" s="485" t="s">
        <v>13</v>
      </c>
      <c r="D83" s="429">
        <v>0.01869212962962963</v>
      </c>
      <c r="E83" s="467">
        <f t="shared" si="6"/>
        <v>56.656346749225996</v>
      </c>
      <c r="F83" s="192">
        <f t="shared" si="7"/>
        <v>66.656346749226</v>
      </c>
      <c r="G83" s="476">
        <f t="shared" si="8"/>
        <v>0.008101851851851855</v>
      </c>
    </row>
    <row r="84" spans="1:7" ht="12.75">
      <c r="A84" s="272">
        <v>77</v>
      </c>
      <c r="B84" s="484" t="s">
        <v>52</v>
      </c>
      <c r="C84" s="485" t="s">
        <v>53</v>
      </c>
      <c r="D84" s="429">
        <v>0.01894675925925926</v>
      </c>
      <c r="E84" s="468">
        <f t="shared" si="6"/>
        <v>55.89492974954183</v>
      </c>
      <c r="F84" s="416">
        <f t="shared" si="7"/>
        <v>65.89492974954183</v>
      </c>
      <c r="G84" s="477">
        <f t="shared" si="8"/>
        <v>0.008356481481481484</v>
      </c>
    </row>
    <row r="85" spans="1:7" ht="12.75">
      <c r="A85" s="272">
        <v>78</v>
      </c>
      <c r="B85" s="413" t="s">
        <v>49</v>
      </c>
      <c r="C85" s="486" t="s">
        <v>50</v>
      </c>
      <c r="D85" s="429">
        <v>0.01898148148148148</v>
      </c>
      <c r="E85" s="467">
        <f t="shared" si="6"/>
        <v>55.792682926829265</v>
      </c>
      <c r="F85" s="192">
        <f t="shared" si="7"/>
        <v>65.79268292682926</v>
      </c>
      <c r="G85" s="476">
        <f t="shared" si="8"/>
        <v>0.008391203703703705</v>
      </c>
    </row>
    <row r="86" spans="1:7" ht="12.75">
      <c r="A86" s="272">
        <v>79</v>
      </c>
      <c r="B86" s="413" t="s">
        <v>19</v>
      </c>
      <c r="C86" s="486" t="s">
        <v>40</v>
      </c>
      <c r="D86" s="429">
        <v>0.019884259259259258</v>
      </c>
      <c r="E86" s="467">
        <f t="shared" si="6"/>
        <v>53.259604190919674</v>
      </c>
      <c r="F86" s="192">
        <f t="shared" si="7"/>
        <v>63.259604190919674</v>
      </c>
      <c r="G86" s="476">
        <f t="shared" si="8"/>
        <v>0.009293981481481481</v>
      </c>
    </row>
    <row r="87" spans="1:7" ht="12.75">
      <c r="A87" s="272">
        <v>80</v>
      </c>
      <c r="B87" s="413" t="s">
        <v>331</v>
      </c>
      <c r="C87" s="486" t="s">
        <v>178</v>
      </c>
      <c r="D87" s="429">
        <v>0.024120370370370372</v>
      </c>
      <c r="E87" s="467">
        <f t="shared" si="6"/>
        <v>43.90595009596928</v>
      </c>
      <c r="F87" s="192">
        <f t="shared" si="7"/>
        <v>53.90595009596928</v>
      </c>
      <c r="G87" s="476">
        <f t="shared" si="8"/>
        <v>0.013530092592592595</v>
      </c>
    </row>
    <row r="88" spans="1:7" ht="13.5" thickBot="1">
      <c r="A88" s="389">
        <v>81</v>
      </c>
      <c r="B88" s="487" t="s">
        <v>171</v>
      </c>
      <c r="C88" s="488" t="s">
        <v>172</v>
      </c>
      <c r="D88" s="430">
        <v>0.025069444444444446</v>
      </c>
      <c r="E88" s="478">
        <f t="shared" si="6"/>
        <v>42.24376731301938</v>
      </c>
      <c r="F88" s="436">
        <f t="shared" si="7"/>
        <v>52.24376731301938</v>
      </c>
      <c r="G88" s="481">
        <f t="shared" si="8"/>
        <v>0.01447916666666667</v>
      </c>
    </row>
    <row r="89" spans="2:3" ht="12.75">
      <c r="B89" s="37"/>
      <c r="C89" s="37"/>
    </row>
    <row r="90" spans="2:3" ht="12.75">
      <c r="B90" s="37"/>
      <c r="C90" s="37"/>
    </row>
    <row r="91" spans="2:3" ht="12.75">
      <c r="B91" s="37"/>
      <c r="C91" s="37"/>
    </row>
    <row r="92" spans="2:3" ht="12.75">
      <c r="B92" s="37"/>
      <c r="C92" s="37"/>
    </row>
    <row r="93" spans="2:3" ht="12.75">
      <c r="B93" s="37"/>
      <c r="C93" s="37"/>
    </row>
    <row r="94" spans="2:3" ht="12.75">
      <c r="B94" s="37"/>
      <c r="C94" s="37"/>
    </row>
    <row r="95" spans="2:3" ht="12.75">
      <c r="B95" s="37"/>
      <c r="C95" s="37"/>
    </row>
    <row r="96" spans="2:3" ht="12.75">
      <c r="B96" s="37"/>
      <c r="C96" s="37"/>
    </row>
    <row r="97" spans="2:3" ht="12.75">
      <c r="B97" s="37"/>
      <c r="C97" s="37"/>
    </row>
    <row r="98" spans="2:3" ht="12.75">
      <c r="B98" s="37"/>
      <c r="C98" s="37"/>
    </row>
    <row r="99" spans="2:3" ht="12.75">
      <c r="B99" s="37"/>
      <c r="C99" s="37"/>
    </row>
    <row r="100" spans="2:3" ht="12.75">
      <c r="B100" s="37"/>
      <c r="C100" s="37"/>
    </row>
  </sheetData>
  <sheetProtection/>
  <mergeCells count="6">
    <mergeCell ref="A5:B5"/>
    <mergeCell ref="A6:B6"/>
    <mergeCell ref="A1:G1"/>
    <mergeCell ref="A2:D2"/>
    <mergeCell ref="A3:B3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4"/>
  <sheetViews>
    <sheetView zoomScale="130" zoomScaleNormal="130" zoomScalePageLayoutView="0" workbookViewId="0" topLeftCell="A1">
      <selection activeCell="B9" sqref="B9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3.25390625" style="0" customWidth="1"/>
    <col min="5" max="5" width="7.375" style="0" customWidth="1"/>
    <col min="6" max="6" width="9.75390625" style="0" customWidth="1"/>
    <col min="7" max="7" width="9.375" style="0" customWidth="1"/>
  </cols>
  <sheetData>
    <row r="1" spans="1:7" ht="27">
      <c r="A1" s="613" t="s">
        <v>225</v>
      </c>
      <c r="B1" s="613"/>
      <c r="C1" s="613"/>
      <c r="D1" s="613"/>
      <c r="E1" s="613"/>
      <c r="F1" s="613"/>
      <c r="G1" s="613"/>
    </row>
    <row r="2" spans="1:7" ht="12.75">
      <c r="A2" s="611" t="s">
        <v>195</v>
      </c>
      <c r="B2" s="611"/>
      <c r="C2" s="39" t="s">
        <v>196</v>
      </c>
      <c r="D2" s="39"/>
      <c r="E2" s="11"/>
      <c r="F2" s="11" t="s">
        <v>194</v>
      </c>
      <c r="G2" s="14"/>
    </row>
    <row r="3" spans="1:7" ht="12.75">
      <c r="A3" s="611" t="s">
        <v>197</v>
      </c>
      <c r="B3" s="611"/>
      <c r="C3" s="98">
        <v>39971</v>
      </c>
      <c r="D3" s="39"/>
      <c r="E3" s="14"/>
      <c r="F3" s="11">
        <v>5</v>
      </c>
      <c r="G3" s="14"/>
    </row>
    <row r="4" spans="1:7" ht="12.75">
      <c r="A4" s="611" t="s">
        <v>198</v>
      </c>
      <c r="B4" s="611"/>
      <c r="C4" s="15" t="s">
        <v>226</v>
      </c>
      <c r="D4" s="91"/>
      <c r="E4" s="14"/>
      <c r="F4" s="14"/>
      <c r="G4" s="14"/>
    </row>
    <row r="5" spans="1:7" ht="12.75">
      <c r="A5" s="611" t="s">
        <v>200</v>
      </c>
      <c r="B5" s="611"/>
      <c r="C5" s="16">
        <f>COUNTA(B7:B93)</f>
        <v>85</v>
      </c>
      <c r="D5" s="91"/>
      <c r="E5" s="14"/>
      <c r="F5" s="14"/>
      <c r="G5" s="14"/>
    </row>
    <row r="6" spans="1:7" ht="12.75">
      <c r="A6" s="71" t="s">
        <v>201</v>
      </c>
      <c r="B6" s="99" t="s">
        <v>202</v>
      </c>
      <c r="C6" s="99" t="s">
        <v>203</v>
      </c>
      <c r="D6" s="99" t="s">
        <v>209</v>
      </c>
      <c r="E6" s="100" t="s">
        <v>206</v>
      </c>
      <c r="F6" s="100" t="s">
        <v>207</v>
      </c>
      <c r="G6" s="101" t="s">
        <v>227</v>
      </c>
    </row>
    <row r="7" spans="1:7" ht="12.75">
      <c r="A7" s="20">
        <v>1</v>
      </c>
      <c r="B7" s="292" t="s">
        <v>58</v>
      </c>
      <c r="C7" s="292" t="s">
        <v>59</v>
      </c>
      <c r="D7" s="102">
        <v>0.0015075231481481482</v>
      </c>
      <c r="E7" s="87">
        <f aca="true" t="shared" si="0" ref="E7:E38">(D$7/D7)*100</f>
        <v>100</v>
      </c>
      <c r="F7" s="89">
        <f aca="true" t="shared" si="1" ref="F7:F38">E7+F$3</f>
        <v>105</v>
      </c>
      <c r="G7" s="103">
        <f aca="true" t="shared" si="2" ref="G7:G38">D7-D$7</f>
        <v>0</v>
      </c>
    </row>
    <row r="8" spans="1:7" ht="12.75">
      <c r="A8" s="30">
        <v>2</v>
      </c>
      <c r="B8" s="173" t="s">
        <v>376</v>
      </c>
      <c r="C8" s="173" t="s">
        <v>33</v>
      </c>
      <c r="D8" s="48">
        <v>0.001564699074074074</v>
      </c>
      <c r="E8" s="49">
        <f t="shared" si="0"/>
        <v>96.34588357127008</v>
      </c>
      <c r="F8" s="46">
        <f t="shared" si="1"/>
        <v>101.34588357127008</v>
      </c>
      <c r="G8" s="104">
        <f t="shared" si="2"/>
        <v>5.71759259259258E-05</v>
      </c>
    </row>
    <row r="9" spans="1:7" ht="12.75">
      <c r="A9" s="30">
        <v>3</v>
      </c>
      <c r="B9" s="173" t="s">
        <v>406</v>
      </c>
      <c r="C9" s="173" t="s">
        <v>98</v>
      </c>
      <c r="D9" s="48">
        <v>0.0015959490740740743</v>
      </c>
      <c r="E9" s="49">
        <f t="shared" si="0"/>
        <v>94.45935165711799</v>
      </c>
      <c r="F9" s="46">
        <f t="shared" si="1"/>
        <v>99.45935165711799</v>
      </c>
      <c r="G9" s="104">
        <f t="shared" si="2"/>
        <v>8.842592592592604E-05</v>
      </c>
    </row>
    <row r="10" spans="1:7" ht="12.75">
      <c r="A10" s="30">
        <v>4</v>
      </c>
      <c r="B10" s="173" t="s">
        <v>23</v>
      </c>
      <c r="C10" s="173" t="s">
        <v>180</v>
      </c>
      <c r="D10" s="48">
        <v>0.0016072916666666666</v>
      </c>
      <c r="E10" s="49">
        <f t="shared" si="0"/>
        <v>93.79275581479082</v>
      </c>
      <c r="F10" s="46">
        <f t="shared" si="1"/>
        <v>98.79275581479082</v>
      </c>
      <c r="G10" s="105">
        <f t="shared" si="2"/>
        <v>9.976851851851835E-05</v>
      </c>
    </row>
    <row r="11" spans="1:7" ht="12.75">
      <c r="A11" s="30">
        <v>5</v>
      </c>
      <c r="B11" s="173" t="s">
        <v>30</v>
      </c>
      <c r="C11" s="173" t="s">
        <v>31</v>
      </c>
      <c r="D11" s="48">
        <v>0.0016074074074074074</v>
      </c>
      <c r="E11" s="49">
        <f t="shared" si="0"/>
        <v>93.78600230414746</v>
      </c>
      <c r="F11" s="46">
        <f t="shared" si="1"/>
        <v>98.78600230414746</v>
      </c>
      <c r="G11" s="105">
        <f t="shared" si="2"/>
        <v>9.98842592592592E-05</v>
      </c>
    </row>
    <row r="12" spans="1:7" ht="12.75">
      <c r="A12" s="30">
        <v>6</v>
      </c>
      <c r="B12" s="442" t="s">
        <v>24</v>
      </c>
      <c r="C12" s="442" t="s">
        <v>25</v>
      </c>
      <c r="D12" s="48">
        <v>0.0016144675925925927</v>
      </c>
      <c r="E12" s="433">
        <f t="shared" si="0"/>
        <v>93.3758692379382</v>
      </c>
      <c r="F12" s="435">
        <f t="shared" si="1"/>
        <v>98.3758692379382</v>
      </c>
      <c r="G12" s="440">
        <f t="shared" si="2"/>
        <v>0.00010694444444444445</v>
      </c>
    </row>
    <row r="13" spans="1:7" ht="12.75">
      <c r="A13" s="30">
        <v>7</v>
      </c>
      <c r="B13" s="442" t="s">
        <v>104</v>
      </c>
      <c r="C13" s="442" t="s">
        <v>91</v>
      </c>
      <c r="D13" s="48">
        <v>0.0016400462962962963</v>
      </c>
      <c r="E13" s="433">
        <f t="shared" si="0"/>
        <v>91.9195483415667</v>
      </c>
      <c r="F13" s="435">
        <f t="shared" si="1"/>
        <v>96.9195483415667</v>
      </c>
      <c r="G13" s="440">
        <f t="shared" si="2"/>
        <v>0.0001325231481481481</v>
      </c>
    </row>
    <row r="14" spans="1:7" ht="12.75">
      <c r="A14" s="30">
        <v>8</v>
      </c>
      <c r="B14" s="173" t="s">
        <v>93</v>
      </c>
      <c r="C14" s="173" t="s">
        <v>25</v>
      </c>
      <c r="D14" s="48">
        <v>0.0016746527777777777</v>
      </c>
      <c r="E14" s="49">
        <f t="shared" si="0"/>
        <v>90.02004285023155</v>
      </c>
      <c r="F14" s="46">
        <f t="shared" si="1"/>
        <v>95.02004285023155</v>
      </c>
      <c r="G14" s="105">
        <f t="shared" si="2"/>
        <v>0.00016712962962962949</v>
      </c>
    </row>
    <row r="15" spans="1:7" ht="12.75">
      <c r="A15" s="30">
        <v>9</v>
      </c>
      <c r="B15" s="173" t="s">
        <v>71</v>
      </c>
      <c r="C15" s="173" t="s">
        <v>70</v>
      </c>
      <c r="D15" s="48">
        <v>0.0016869212962962964</v>
      </c>
      <c r="E15" s="49">
        <f t="shared" si="0"/>
        <v>89.36535162950257</v>
      </c>
      <c r="F15" s="46">
        <f t="shared" si="1"/>
        <v>94.36535162950257</v>
      </c>
      <c r="G15" s="105">
        <f t="shared" si="2"/>
        <v>0.00017939814814814815</v>
      </c>
    </row>
    <row r="16" spans="1:7" ht="12.75">
      <c r="A16" s="30">
        <v>10</v>
      </c>
      <c r="B16" s="442" t="s">
        <v>323</v>
      </c>
      <c r="C16" s="442" t="s">
        <v>72</v>
      </c>
      <c r="D16" s="48">
        <v>0.0017239583333333334</v>
      </c>
      <c r="E16" s="433">
        <f t="shared" si="0"/>
        <v>87.44545149378986</v>
      </c>
      <c r="F16" s="435">
        <f t="shared" si="1"/>
        <v>92.44545149378986</v>
      </c>
      <c r="G16" s="440">
        <f t="shared" si="2"/>
        <v>0.00021643518518518518</v>
      </c>
    </row>
    <row r="17" spans="1:7" ht="12.75">
      <c r="A17" s="30">
        <v>11</v>
      </c>
      <c r="B17" s="173" t="s">
        <v>61</v>
      </c>
      <c r="C17" s="173" t="s">
        <v>15</v>
      </c>
      <c r="D17" s="48">
        <v>0.0017258101851851853</v>
      </c>
      <c r="E17" s="49">
        <f t="shared" si="0"/>
        <v>87.35161960968412</v>
      </c>
      <c r="F17" s="46">
        <f t="shared" si="1"/>
        <v>92.35161960968412</v>
      </c>
      <c r="G17" s="105">
        <f t="shared" si="2"/>
        <v>0.00021828703703703702</v>
      </c>
    </row>
    <row r="18" spans="1:7" ht="13.5" thickBot="1">
      <c r="A18" s="365">
        <v>12</v>
      </c>
      <c r="B18" s="443" t="s">
        <v>130</v>
      </c>
      <c r="C18" s="443" t="s">
        <v>15</v>
      </c>
      <c r="D18" s="415">
        <v>0.001727314814814815</v>
      </c>
      <c r="E18" s="434">
        <f t="shared" si="0"/>
        <v>87.27552934870008</v>
      </c>
      <c r="F18" s="437">
        <f t="shared" si="1"/>
        <v>92.27552934870008</v>
      </c>
      <c r="G18" s="441">
        <f t="shared" si="2"/>
        <v>0.00021979166666666675</v>
      </c>
    </row>
    <row r="19" spans="1:7" ht="12.75">
      <c r="A19" s="209">
        <v>13</v>
      </c>
      <c r="B19" s="444" t="s">
        <v>7</v>
      </c>
      <c r="C19" s="445" t="s">
        <v>8</v>
      </c>
      <c r="D19" s="217">
        <v>0.0017476851851851852</v>
      </c>
      <c r="E19" s="417">
        <f t="shared" si="0"/>
        <v>86.25827814569537</v>
      </c>
      <c r="F19" s="418">
        <f t="shared" si="1"/>
        <v>91.25827814569537</v>
      </c>
      <c r="G19" s="419">
        <f t="shared" si="2"/>
        <v>0.000240162037037037</v>
      </c>
    </row>
    <row r="20" spans="1:7" ht="12.75">
      <c r="A20" s="212">
        <v>14</v>
      </c>
      <c r="B20" s="453" t="s">
        <v>120</v>
      </c>
      <c r="C20" s="454" t="s">
        <v>72</v>
      </c>
      <c r="D20" s="218">
        <v>0.0017613425925925928</v>
      </c>
      <c r="E20" s="431">
        <f t="shared" si="0"/>
        <v>85.58943356551451</v>
      </c>
      <c r="F20" s="435">
        <f t="shared" si="1"/>
        <v>90.58943356551451</v>
      </c>
      <c r="G20" s="438">
        <f t="shared" si="2"/>
        <v>0.00025381944444444453</v>
      </c>
    </row>
    <row r="21" spans="1:7" ht="12.75">
      <c r="A21" s="212">
        <v>15</v>
      </c>
      <c r="B21" s="177" t="s">
        <v>28</v>
      </c>
      <c r="C21" s="449" t="s">
        <v>29</v>
      </c>
      <c r="D21" s="218">
        <v>0.0017621527777777776</v>
      </c>
      <c r="E21" s="420">
        <f t="shared" si="0"/>
        <v>85.55008210180625</v>
      </c>
      <c r="F21" s="46">
        <f t="shared" si="1"/>
        <v>90.55008210180625</v>
      </c>
      <c r="G21" s="421">
        <f t="shared" si="2"/>
        <v>0.0002546296296296294</v>
      </c>
    </row>
    <row r="22" spans="1:7" ht="12.75">
      <c r="A22" s="212">
        <v>16</v>
      </c>
      <c r="B22" s="453" t="s">
        <v>173</v>
      </c>
      <c r="C22" s="454" t="s">
        <v>91</v>
      </c>
      <c r="D22" s="218">
        <v>0.0017638888888888888</v>
      </c>
      <c r="E22" s="431">
        <f t="shared" si="0"/>
        <v>85.46587926509187</v>
      </c>
      <c r="F22" s="435">
        <f t="shared" si="1"/>
        <v>90.46587926509187</v>
      </c>
      <c r="G22" s="438">
        <f t="shared" si="2"/>
        <v>0.0002563657407407406</v>
      </c>
    </row>
    <row r="23" spans="1:7" ht="12.75">
      <c r="A23" s="212">
        <v>17</v>
      </c>
      <c r="B23" s="177" t="s">
        <v>214</v>
      </c>
      <c r="C23" s="449" t="s">
        <v>73</v>
      </c>
      <c r="D23" s="218">
        <v>0.0017726851851851853</v>
      </c>
      <c r="E23" s="420">
        <f t="shared" si="0"/>
        <v>85.0417863671977</v>
      </c>
      <c r="F23" s="46">
        <f t="shared" si="1"/>
        <v>90.0417863671977</v>
      </c>
      <c r="G23" s="421">
        <f t="shared" si="2"/>
        <v>0.00026516203703703706</v>
      </c>
    </row>
    <row r="24" spans="1:7" ht="12.75">
      <c r="A24" s="212">
        <v>18</v>
      </c>
      <c r="B24" s="177" t="s">
        <v>78</v>
      </c>
      <c r="C24" s="449" t="s">
        <v>79</v>
      </c>
      <c r="D24" s="218">
        <v>0.001800925925925926</v>
      </c>
      <c r="E24" s="420">
        <f t="shared" si="0"/>
        <v>83.70822622107968</v>
      </c>
      <c r="F24" s="46">
        <f t="shared" si="1"/>
        <v>88.70822622107968</v>
      </c>
      <c r="G24" s="421">
        <f t="shared" si="2"/>
        <v>0.00029340277777777785</v>
      </c>
    </row>
    <row r="25" spans="1:7" ht="12.75">
      <c r="A25" s="212">
        <v>19</v>
      </c>
      <c r="B25" s="177" t="s">
        <v>7</v>
      </c>
      <c r="C25" s="449" t="s">
        <v>39</v>
      </c>
      <c r="D25" s="218">
        <v>0.001801851851851852</v>
      </c>
      <c r="E25" s="420">
        <f t="shared" si="0"/>
        <v>83.66521068859198</v>
      </c>
      <c r="F25" s="46">
        <f t="shared" si="1"/>
        <v>88.66521068859198</v>
      </c>
      <c r="G25" s="421">
        <f t="shared" si="2"/>
        <v>0.00029432870370370377</v>
      </c>
    </row>
    <row r="26" spans="1:7" ht="12.75">
      <c r="A26" s="212">
        <v>20</v>
      </c>
      <c r="B26" s="177" t="s">
        <v>62</v>
      </c>
      <c r="C26" s="449" t="s">
        <v>25</v>
      </c>
      <c r="D26" s="218">
        <v>0.0018202546296296298</v>
      </c>
      <c r="E26" s="420">
        <f t="shared" si="0"/>
        <v>82.81935524893495</v>
      </c>
      <c r="F26" s="46">
        <f t="shared" si="1"/>
        <v>87.81935524893495</v>
      </c>
      <c r="G26" s="421">
        <f t="shared" si="2"/>
        <v>0.00031273148148148154</v>
      </c>
    </row>
    <row r="27" spans="1:7" ht="12.75">
      <c r="A27" s="212">
        <v>21</v>
      </c>
      <c r="B27" s="177" t="s">
        <v>530</v>
      </c>
      <c r="C27" s="449" t="s">
        <v>91</v>
      </c>
      <c r="D27" s="218">
        <v>0.0018403935185185188</v>
      </c>
      <c r="E27" s="420">
        <f t="shared" si="0"/>
        <v>81.91308722721841</v>
      </c>
      <c r="F27" s="46">
        <f t="shared" si="1"/>
        <v>86.91308722721841</v>
      </c>
      <c r="G27" s="421">
        <f t="shared" si="2"/>
        <v>0.0003328703703703705</v>
      </c>
    </row>
    <row r="28" spans="1:7" ht="12.75">
      <c r="A28" s="212">
        <v>22</v>
      </c>
      <c r="B28" s="177" t="s">
        <v>442</v>
      </c>
      <c r="C28" s="449" t="s">
        <v>79</v>
      </c>
      <c r="D28" s="218">
        <v>0.0018461805555555556</v>
      </c>
      <c r="E28" s="420">
        <f t="shared" si="0"/>
        <v>81.65632248761834</v>
      </c>
      <c r="F28" s="46">
        <f t="shared" si="1"/>
        <v>86.65632248761834</v>
      </c>
      <c r="G28" s="421">
        <f t="shared" si="2"/>
        <v>0.0003386574074074073</v>
      </c>
    </row>
    <row r="29" spans="1:7" ht="12.75">
      <c r="A29" s="212">
        <v>23</v>
      </c>
      <c r="B29" s="177" t="s">
        <v>46</v>
      </c>
      <c r="C29" s="449" t="s">
        <v>47</v>
      </c>
      <c r="D29" s="218">
        <v>0.0018484953703703704</v>
      </c>
      <c r="E29" s="420">
        <f t="shared" si="0"/>
        <v>81.5540667459771</v>
      </c>
      <c r="F29" s="46">
        <f t="shared" si="1"/>
        <v>86.5540667459771</v>
      </c>
      <c r="G29" s="421">
        <f t="shared" si="2"/>
        <v>0.0003409722222222221</v>
      </c>
    </row>
    <row r="30" spans="1:7" ht="12.75">
      <c r="A30" s="212">
        <v>24</v>
      </c>
      <c r="B30" s="175" t="s">
        <v>318</v>
      </c>
      <c r="C30" s="448" t="s">
        <v>153</v>
      </c>
      <c r="D30" s="218">
        <v>0.001871759259259259</v>
      </c>
      <c r="E30" s="420">
        <f t="shared" si="0"/>
        <v>80.54044026712839</v>
      </c>
      <c r="F30" s="46">
        <f t="shared" si="1"/>
        <v>85.54044026712839</v>
      </c>
      <c r="G30" s="421">
        <f t="shared" si="2"/>
        <v>0.00036423611111111075</v>
      </c>
    </row>
    <row r="31" spans="1:7" ht="12.75">
      <c r="A31" s="212">
        <v>25</v>
      </c>
      <c r="B31" s="453" t="s">
        <v>211</v>
      </c>
      <c r="C31" s="454" t="s">
        <v>18</v>
      </c>
      <c r="D31" s="218">
        <v>0.0018942129629629628</v>
      </c>
      <c r="E31" s="431">
        <f t="shared" si="0"/>
        <v>79.58572650617134</v>
      </c>
      <c r="F31" s="435">
        <f t="shared" si="1"/>
        <v>84.58572650617134</v>
      </c>
      <c r="G31" s="438">
        <f t="shared" si="2"/>
        <v>0.00038668981481481454</v>
      </c>
    </row>
    <row r="32" spans="1:7" ht="12.75">
      <c r="A32" s="212">
        <v>26</v>
      </c>
      <c r="B32" s="177" t="s">
        <v>10</v>
      </c>
      <c r="C32" s="449" t="s">
        <v>11</v>
      </c>
      <c r="D32" s="218">
        <v>0.0019136574074074073</v>
      </c>
      <c r="E32" s="420">
        <f t="shared" si="0"/>
        <v>78.77706544090964</v>
      </c>
      <c r="F32" s="46">
        <f t="shared" si="1"/>
        <v>83.77706544090964</v>
      </c>
      <c r="G32" s="421">
        <f t="shared" si="2"/>
        <v>0.0004061342592592591</v>
      </c>
    </row>
    <row r="33" spans="1:7" ht="12.75">
      <c r="A33" s="212">
        <v>27</v>
      </c>
      <c r="B33" s="453" t="s">
        <v>210</v>
      </c>
      <c r="C33" s="454" t="s">
        <v>9</v>
      </c>
      <c r="D33" s="218">
        <v>0.0019190972222222222</v>
      </c>
      <c r="E33" s="431">
        <f t="shared" si="0"/>
        <v>78.55376635908571</v>
      </c>
      <c r="F33" s="435">
        <f t="shared" si="1"/>
        <v>83.55376635908571</v>
      </c>
      <c r="G33" s="438">
        <f t="shared" si="2"/>
        <v>0.00041157407407407397</v>
      </c>
    </row>
    <row r="34" spans="1:7" ht="12.75">
      <c r="A34" s="212">
        <v>28</v>
      </c>
      <c r="B34" s="177" t="s">
        <v>33</v>
      </c>
      <c r="C34" s="449" t="s">
        <v>34</v>
      </c>
      <c r="D34" s="218">
        <v>0.001923148148148148</v>
      </c>
      <c r="E34" s="420">
        <f t="shared" si="0"/>
        <v>78.3883004333173</v>
      </c>
      <c r="F34" s="46">
        <f t="shared" si="1"/>
        <v>83.3883004333173</v>
      </c>
      <c r="G34" s="421">
        <f t="shared" si="2"/>
        <v>0.00041562499999999976</v>
      </c>
    </row>
    <row r="35" spans="1:7" ht="12.75">
      <c r="A35" s="212">
        <v>29</v>
      </c>
      <c r="B35" s="177" t="s">
        <v>315</v>
      </c>
      <c r="C35" s="449" t="s">
        <v>34</v>
      </c>
      <c r="D35" s="218">
        <v>0.0019271990740740742</v>
      </c>
      <c r="E35" s="420">
        <f t="shared" si="0"/>
        <v>78.22353011831122</v>
      </c>
      <c r="F35" s="46">
        <f t="shared" si="1"/>
        <v>83.22353011831122</v>
      </c>
      <c r="G35" s="421">
        <f t="shared" si="2"/>
        <v>0.000419675925925926</v>
      </c>
    </row>
    <row r="36" spans="1:7" ht="12.75">
      <c r="A36" s="212">
        <v>30</v>
      </c>
      <c r="B36" s="177" t="s">
        <v>80</v>
      </c>
      <c r="C36" s="449" t="s">
        <v>8</v>
      </c>
      <c r="D36" s="218">
        <v>0.0019311342592592592</v>
      </c>
      <c r="E36" s="420">
        <f t="shared" si="0"/>
        <v>78.06412945759665</v>
      </c>
      <c r="F36" s="46">
        <f t="shared" si="1"/>
        <v>83.06412945759665</v>
      </c>
      <c r="G36" s="421">
        <f t="shared" si="2"/>
        <v>0.00042361111111111093</v>
      </c>
    </row>
    <row r="37" spans="1:7" ht="12.75">
      <c r="A37" s="212">
        <v>31</v>
      </c>
      <c r="B37" s="177" t="s">
        <v>322</v>
      </c>
      <c r="C37" s="449" t="s">
        <v>25</v>
      </c>
      <c r="D37" s="218">
        <v>0.0019386574074074072</v>
      </c>
      <c r="E37" s="420">
        <f t="shared" si="0"/>
        <v>77.76119402985076</v>
      </c>
      <c r="F37" s="46">
        <f t="shared" si="1"/>
        <v>82.76119402985076</v>
      </c>
      <c r="G37" s="421">
        <f t="shared" si="2"/>
        <v>0.00043113425925925893</v>
      </c>
    </row>
    <row r="38" spans="1:7" ht="12.75">
      <c r="A38" s="212">
        <v>32</v>
      </c>
      <c r="B38" s="453" t="s">
        <v>84</v>
      </c>
      <c r="C38" s="454" t="s">
        <v>72</v>
      </c>
      <c r="D38" s="218">
        <v>0.001948263888888889</v>
      </c>
      <c r="E38" s="431">
        <f t="shared" si="0"/>
        <v>77.37776985682885</v>
      </c>
      <c r="F38" s="435">
        <f t="shared" si="1"/>
        <v>82.37776985682885</v>
      </c>
      <c r="G38" s="438">
        <f t="shared" si="2"/>
        <v>0.0004407407407407407</v>
      </c>
    </row>
    <row r="39" spans="1:7" ht="12.75">
      <c r="A39" s="212">
        <v>33</v>
      </c>
      <c r="B39" s="446" t="s">
        <v>503</v>
      </c>
      <c r="C39" s="447" t="s">
        <v>172</v>
      </c>
      <c r="D39" s="218">
        <v>0.0019484953703703704</v>
      </c>
      <c r="E39" s="431">
        <f aca="true" t="shared" si="3" ref="E39:E70">(D$7/D39)*100</f>
        <v>77.36857736857738</v>
      </c>
      <c r="F39" s="435">
        <f aca="true" t="shared" si="4" ref="F39:F70">E39+F$3</f>
        <v>82.36857736857738</v>
      </c>
      <c r="G39" s="438">
        <f aca="true" t="shared" si="5" ref="G39:G70">D39-D$7</f>
        <v>0.00044097222222222216</v>
      </c>
    </row>
    <row r="40" spans="1:7" ht="12.75">
      <c r="A40" s="212">
        <v>34</v>
      </c>
      <c r="B40" s="177" t="s">
        <v>105</v>
      </c>
      <c r="C40" s="449" t="s">
        <v>162</v>
      </c>
      <c r="D40" s="218">
        <v>0.0019526620370370373</v>
      </c>
      <c r="E40" s="420">
        <f t="shared" si="3"/>
        <v>77.20348527058265</v>
      </c>
      <c r="F40" s="46">
        <f t="shared" si="4"/>
        <v>82.20348527058265</v>
      </c>
      <c r="G40" s="421">
        <f t="shared" si="5"/>
        <v>0.000445138888888889</v>
      </c>
    </row>
    <row r="41" spans="1:7" ht="12.75">
      <c r="A41" s="212">
        <v>35</v>
      </c>
      <c r="B41" s="177" t="s">
        <v>16</v>
      </c>
      <c r="C41" s="449" t="s">
        <v>15</v>
      </c>
      <c r="D41" s="218">
        <v>0.0019534722222222223</v>
      </c>
      <c r="E41" s="420">
        <f t="shared" si="3"/>
        <v>77.17146581348501</v>
      </c>
      <c r="F41" s="46">
        <f t="shared" si="4"/>
        <v>82.17146581348501</v>
      </c>
      <c r="G41" s="421">
        <f t="shared" si="5"/>
        <v>0.0004459490740740741</v>
      </c>
    </row>
    <row r="42" spans="1:7" ht="12.75">
      <c r="A42" s="212">
        <v>36</v>
      </c>
      <c r="B42" s="177" t="s">
        <v>58</v>
      </c>
      <c r="C42" s="449" t="s">
        <v>25</v>
      </c>
      <c r="D42" s="218">
        <v>0.001967708333333333</v>
      </c>
      <c r="E42" s="420">
        <f t="shared" si="3"/>
        <v>76.6131404035057</v>
      </c>
      <c r="F42" s="46">
        <f t="shared" si="4"/>
        <v>81.6131404035057</v>
      </c>
      <c r="G42" s="421">
        <f t="shared" si="5"/>
        <v>0.0004601851851851848</v>
      </c>
    </row>
    <row r="43" spans="1:7" ht="12.75">
      <c r="A43" s="212">
        <v>37</v>
      </c>
      <c r="B43" s="177" t="s">
        <v>10</v>
      </c>
      <c r="C43" s="449" t="s">
        <v>39</v>
      </c>
      <c r="D43" s="218">
        <v>0.001988310185185185</v>
      </c>
      <c r="E43" s="420">
        <f t="shared" si="3"/>
        <v>75.81931427906166</v>
      </c>
      <c r="F43" s="46">
        <f t="shared" si="4"/>
        <v>80.81931427906166</v>
      </c>
      <c r="G43" s="421">
        <f t="shared" si="5"/>
        <v>0.00048078703703703673</v>
      </c>
    </row>
    <row r="44" spans="1:7" ht="12.75">
      <c r="A44" s="212">
        <v>38</v>
      </c>
      <c r="B44" s="177" t="s">
        <v>12</v>
      </c>
      <c r="C44" s="449" t="s">
        <v>13</v>
      </c>
      <c r="D44" s="218">
        <v>0.0019891203703703703</v>
      </c>
      <c r="E44" s="420">
        <f t="shared" si="3"/>
        <v>75.78843244501338</v>
      </c>
      <c r="F44" s="46">
        <f t="shared" si="4"/>
        <v>80.78843244501338</v>
      </c>
      <c r="G44" s="421">
        <f t="shared" si="5"/>
        <v>0.000481597222222222</v>
      </c>
    </row>
    <row r="45" spans="1:7" ht="12.75">
      <c r="A45" s="212">
        <v>39</v>
      </c>
      <c r="B45" s="177" t="s">
        <v>43</v>
      </c>
      <c r="C45" s="449" t="s">
        <v>8</v>
      </c>
      <c r="D45" s="218">
        <v>0.0019934027777777775</v>
      </c>
      <c r="E45" s="420">
        <f t="shared" si="3"/>
        <v>75.62561690762354</v>
      </c>
      <c r="F45" s="46">
        <f t="shared" si="4"/>
        <v>80.62561690762354</v>
      </c>
      <c r="G45" s="421">
        <f t="shared" si="5"/>
        <v>0.0004858796296296293</v>
      </c>
    </row>
    <row r="46" spans="1:7" ht="12.75">
      <c r="A46" s="212">
        <v>40</v>
      </c>
      <c r="B46" s="177" t="s">
        <v>100</v>
      </c>
      <c r="C46" s="449" t="s">
        <v>8</v>
      </c>
      <c r="D46" s="218">
        <v>0.0019952546296296294</v>
      </c>
      <c r="E46" s="420">
        <f t="shared" si="3"/>
        <v>75.55542664887756</v>
      </c>
      <c r="F46" s="46">
        <f t="shared" si="4"/>
        <v>80.55542664887756</v>
      </c>
      <c r="G46" s="421">
        <f t="shared" si="5"/>
        <v>0.00048773148148148113</v>
      </c>
    </row>
    <row r="47" spans="1:7" ht="12.75">
      <c r="A47" s="212">
        <v>41</v>
      </c>
      <c r="B47" s="177" t="s">
        <v>80</v>
      </c>
      <c r="C47" s="449" t="s">
        <v>92</v>
      </c>
      <c r="D47" s="218">
        <v>0.002006712962962963</v>
      </c>
      <c r="E47" s="420">
        <f t="shared" si="3"/>
        <v>75.12400507555658</v>
      </c>
      <c r="F47" s="46">
        <f t="shared" si="4"/>
        <v>80.12400507555658</v>
      </c>
      <c r="G47" s="421">
        <f t="shared" si="5"/>
        <v>0.0004991898148148149</v>
      </c>
    </row>
    <row r="48" spans="1:7" ht="12.75">
      <c r="A48" s="212">
        <v>42</v>
      </c>
      <c r="B48" s="446" t="s">
        <v>21</v>
      </c>
      <c r="C48" s="447" t="s">
        <v>22</v>
      </c>
      <c r="D48" s="218">
        <v>0.0020122685185185187</v>
      </c>
      <c r="E48" s="431">
        <f t="shared" si="3"/>
        <v>74.91659956286666</v>
      </c>
      <c r="F48" s="435">
        <f t="shared" si="4"/>
        <v>79.91659956286666</v>
      </c>
      <c r="G48" s="438">
        <f t="shared" si="5"/>
        <v>0.0005047453703703705</v>
      </c>
    </row>
    <row r="49" spans="1:7" ht="12.75">
      <c r="A49" s="212">
        <v>43</v>
      </c>
      <c r="B49" s="177" t="s">
        <v>37</v>
      </c>
      <c r="C49" s="449" t="s">
        <v>38</v>
      </c>
      <c r="D49" s="218">
        <v>0.002014236111111111</v>
      </c>
      <c r="E49" s="420">
        <f t="shared" si="3"/>
        <v>74.84341780152847</v>
      </c>
      <c r="F49" s="46">
        <f t="shared" si="4"/>
        <v>79.84341780152847</v>
      </c>
      <c r="G49" s="421">
        <f t="shared" si="5"/>
        <v>0.0005067129629629629</v>
      </c>
    </row>
    <row r="50" spans="1:7" ht="12.75">
      <c r="A50" s="212">
        <v>44</v>
      </c>
      <c r="B50" s="175" t="s">
        <v>111</v>
      </c>
      <c r="C50" s="448" t="s">
        <v>112</v>
      </c>
      <c r="D50" s="218">
        <v>0.0020243055555555557</v>
      </c>
      <c r="E50" s="420">
        <f t="shared" si="3"/>
        <v>74.47112635791882</v>
      </c>
      <c r="F50" s="46">
        <f t="shared" si="4"/>
        <v>79.47112635791882</v>
      </c>
      <c r="G50" s="421">
        <f t="shared" si="5"/>
        <v>0.0005167824074074074</v>
      </c>
    </row>
    <row r="51" spans="1:7" ht="12.75">
      <c r="A51" s="212">
        <v>45</v>
      </c>
      <c r="B51" s="177" t="s">
        <v>454</v>
      </c>
      <c r="C51" s="449" t="s">
        <v>76</v>
      </c>
      <c r="D51" s="218">
        <v>0.0020278935185185187</v>
      </c>
      <c r="E51" s="420">
        <f t="shared" si="3"/>
        <v>74.33936419154158</v>
      </c>
      <c r="F51" s="46">
        <f t="shared" si="4"/>
        <v>79.33936419154158</v>
      </c>
      <c r="G51" s="421">
        <f t="shared" si="5"/>
        <v>0.0005203703703703705</v>
      </c>
    </row>
    <row r="52" spans="1:7" ht="12.75">
      <c r="A52" s="212">
        <v>46</v>
      </c>
      <c r="B52" s="177" t="s">
        <v>41</v>
      </c>
      <c r="C52" s="449" t="s">
        <v>25</v>
      </c>
      <c r="D52" s="218">
        <v>0.0020565972222222222</v>
      </c>
      <c r="E52" s="420">
        <f t="shared" si="3"/>
        <v>73.3018177725252</v>
      </c>
      <c r="F52" s="46">
        <f t="shared" si="4"/>
        <v>78.3018177725252</v>
      </c>
      <c r="G52" s="421">
        <f t="shared" si="5"/>
        <v>0.000549074074074074</v>
      </c>
    </row>
    <row r="53" spans="1:7" ht="12.75">
      <c r="A53" s="212">
        <v>47</v>
      </c>
      <c r="B53" s="175" t="s">
        <v>188</v>
      </c>
      <c r="C53" s="448" t="s">
        <v>45</v>
      </c>
      <c r="D53" s="218">
        <v>0.002058217592592593</v>
      </c>
      <c r="E53" s="420">
        <f t="shared" si="3"/>
        <v>73.24410954282179</v>
      </c>
      <c r="F53" s="46">
        <f t="shared" si="4"/>
        <v>78.24410954282179</v>
      </c>
      <c r="G53" s="421">
        <f t="shared" si="5"/>
        <v>0.0005506944444444446</v>
      </c>
    </row>
    <row r="54" spans="1:7" ht="12.75">
      <c r="A54" s="212">
        <v>48</v>
      </c>
      <c r="B54" s="453" t="s">
        <v>138</v>
      </c>
      <c r="C54" s="454" t="s">
        <v>83</v>
      </c>
      <c r="D54" s="218">
        <v>0.0020667824074074074</v>
      </c>
      <c r="E54" s="431">
        <f t="shared" si="3"/>
        <v>72.9405835246682</v>
      </c>
      <c r="F54" s="435">
        <f t="shared" si="4"/>
        <v>77.9405835246682</v>
      </c>
      <c r="G54" s="438">
        <f t="shared" si="5"/>
        <v>0.0005592592592592591</v>
      </c>
    </row>
    <row r="55" spans="1:7" ht="12.75">
      <c r="A55" s="212">
        <v>49</v>
      </c>
      <c r="B55" s="177" t="s">
        <v>177</v>
      </c>
      <c r="C55" s="449" t="s">
        <v>13</v>
      </c>
      <c r="D55" s="218">
        <v>0.0020781249999999997</v>
      </c>
      <c r="E55" s="420">
        <f t="shared" si="3"/>
        <v>72.54246727930939</v>
      </c>
      <c r="F55" s="46">
        <f t="shared" si="4"/>
        <v>77.54246727930939</v>
      </c>
      <c r="G55" s="421">
        <f t="shared" si="5"/>
        <v>0.0005706018518518514</v>
      </c>
    </row>
    <row r="56" spans="1:7" ht="12.75">
      <c r="A56" s="212">
        <v>50</v>
      </c>
      <c r="B56" s="177" t="s">
        <v>130</v>
      </c>
      <c r="C56" s="449" t="s">
        <v>42</v>
      </c>
      <c r="D56" s="218">
        <v>0.002082523148148148</v>
      </c>
      <c r="E56" s="420">
        <f t="shared" si="3"/>
        <v>72.38926249096872</v>
      </c>
      <c r="F56" s="46">
        <f t="shared" si="4"/>
        <v>77.38926249096872</v>
      </c>
      <c r="G56" s="421">
        <f t="shared" si="5"/>
        <v>0.0005749999999999998</v>
      </c>
    </row>
    <row r="57" spans="1:7" ht="12.75">
      <c r="A57" s="212">
        <v>51</v>
      </c>
      <c r="B57" s="177" t="s">
        <v>114</v>
      </c>
      <c r="C57" s="449" t="s">
        <v>39</v>
      </c>
      <c r="D57" s="218">
        <v>0.0020905092592592594</v>
      </c>
      <c r="E57" s="420">
        <f t="shared" si="3"/>
        <v>72.11272284353892</v>
      </c>
      <c r="F57" s="46">
        <f t="shared" si="4"/>
        <v>77.11272284353892</v>
      </c>
      <c r="G57" s="421">
        <f t="shared" si="5"/>
        <v>0.0005829861111111112</v>
      </c>
    </row>
    <row r="58" spans="1:7" ht="12.75">
      <c r="A58" s="212">
        <v>52</v>
      </c>
      <c r="B58" s="177" t="s">
        <v>10</v>
      </c>
      <c r="C58" s="449" t="s">
        <v>48</v>
      </c>
      <c r="D58" s="218">
        <v>0.002124652777777778</v>
      </c>
      <c r="E58" s="420">
        <f t="shared" si="3"/>
        <v>70.95385956310945</v>
      </c>
      <c r="F58" s="46">
        <f t="shared" si="4"/>
        <v>75.95385956310945</v>
      </c>
      <c r="G58" s="421">
        <f t="shared" si="5"/>
        <v>0.0006171296296296296</v>
      </c>
    </row>
    <row r="59" spans="1:7" ht="12.75">
      <c r="A59" s="212">
        <v>53</v>
      </c>
      <c r="B59" s="175" t="s">
        <v>64</v>
      </c>
      <c r="C59" s="448" t="s">
        <v>65</v>
      </c>
      <c r="D59" s="218">
        <v>0.0021489583333333334</v>
      </c>
      <c r="E59" s="420">
        <f t="shared" si="3"/>
        <v>70.15134378197878</v>
      </c>
      <c r="F59" s="46">
        <f t="shared" si="4"/>
        <v>75.15134378197878</v>
      </c>
      <c r="G59" s="421">
        <f t="shared" si="5"/>
        <v>0.0006414351851851852</v>
      </c>
    </row>
    <row r="60" spans="1:7" ht="12.75">
      <c r="A60" s="212">
        <v>54</v>
      </c>
      <c r="B60" s="177" t="s">
        <v>412</v>
      </c>
      <c r="C60" s="449" t="s">
        <v>72</v>
      </c>
      <c r="D60" s="218">
        <v>0.0021537037037037037</v>
      </c>
      <c r="E60" s="420">
        <f t="shared" si="3"/>
        <v>69.99677558039554</v>
      </c>
      <c r="F60" s="46">
        <f t="shared" si="4"/>
        <v>74.99677558039554</v>
      </c>
      <c r="G60" s="421">
        <f t="shared" si="5"/>
        <v>0.0006461805555555554</v>
      </c>
    </row>
    <row r="61" spans="1:7" ht="12.75">
      <c r="A61" s="212">
        <v>55</v>
      </c>
      <c r="B61" s="177" t="s">
        <v>176</v>
      </c>
      <c r="C61" s="449" t="s">
        <v>38</v>
      </c>
      <c r="D61" s="218">
        <v>0.0021541666666666666</v>
      </c>
      <c r="E61" s="420">
        <f t="shared" si="3"/>
        <v>69.98173221577477</v>
      </c>
      <c r="F61" s="46">
        <f t="shared" si="4"/>
        <v>74.98173221577477</v>
      </c>
      <c r="G61" s="421">
        <f t="shared" si="5"/>
        <v>0.0006466435185185184</v>
      </c>
    </row>
    <row r="62" spans="1:7" ht="12.75">
      <c r="A62" s="212">
        <v>56</v>
      </c>
      <c r="B62" s="175" t="s">
        <v>397</v>
      </c>
      <c r="C62" s="448" t="s">
        <v>70</v>
      </c>
      <c r="D62" s="218">
        <v>0.0021768518518518517</v>
      </c>
      <c r="E62" s="420">
        <f t="shared" si="3"/>
        <v>69.2524457677584</v>
      </c>
      <c r="F62" s="46">
        <f t="shared" si="4"/>
        <v>74.2524457677584</v>
      </c>
      <c r="G62" s="421">
        <f t="shared" si="5"/>
        <v>0.0006693287037037034</v>
      </c>
    </row>
    <row r="63" spans="1:7" ht="12.75">
      <c r="A63" s="212">
        <v>57</v>
      </c>
      <c r="B63" s="446" t="s">
        <v>35</v>
      </c>
      <c r="C63" s="447" t="s">
        <v>36</v>
      </c>
      <c r="D63" s="218">
        <v>0.0021806712962962964</v>
      </c>
      <c r="E63" s="431">
        <f t="shared" si="3"/>
        <v>69.13115015126586</v>
      </c>
      <c r="F63" s="435">
        <f t="shared" si="4"/>
        <v>74.13115015126586</v>
      </c>
      <c r="G63" s="438">
        <f t="shared" si="5"/>
        <v>0.0006731481481481482</v>
      </c>
    </row>
    <row r="64" spans="1:7" ht="12.75">
      <c r="A64" s="212">
        <v>58</v>
      </c>
      <c r="B64" s="175" t="s">
        <v>19</v>
      </c>
      <c r="C64" s="448" t="s">
        <v>20</v>
      </c>
      <c r="D64" s="218">
        <v>0.0022318287037037038</v>
      </c>
      <c r="E64" s="420">
        <f t="shared" si="3"/>
        <v>67.54654358761604</v>
      </c>
      <c r="F64" s="46">
        <f t="shared" si="4"/>
        <v>72.54654358761604</v>
      </c>
      <c r="G64" s="421">
        <f t="shared" si="5"/>
        <v>0.0007243055555555555</v>
      </c>
    </row>
    <row r="65" spans="1:7" ht="12.75">
      <c r="A65" s="212">
        <v>59</v>
      </c>
      <c r="B65" s="177" t="s">
        <v>181</v>
      </c>
      <c r="C65" s="449" t="s">
        <v>31</v>
      </c>
      <c r="D65" s="218">
        <v>0.0022400462962962964</v>
      </c>
      <c r="E65" s="420">
        <f t="shared" si="3"/>
        <v>67.2987496124832</v>
      </c>
      <c r="F65" s="46">
        <f t="shared" si="4"/>
        <v>72.2987496124832</v>
      </c>
      <c r="G65" s="421">
        <f t="shared" si="5"/>
        <v>0.0007325231481481482</v>
      </c>
    </row>
    <row r="66" spans="1:7" ht="12.75">
      <c r="A66" s="212">
        <v>60</v>
      </c>
      <c r="B66" s="453" t="s">
        <v>110</v>
      </c>
      <c r="C66" s="454" t="s">
        <v>79</v>
      </c>
      <c r="D66" s="218">
        <v>0.0022747685185185184</v>
      </c>
      <c r="E66" s="431">
        <f t="shared" si="3"/>
        <v>66.2714968963061</v>
      </c>
      <c r="F66" s="435">
        <f t="shared" si="4"/>
        <v>71.2714968963061</v>
      </c>
      <c r="G66" s="438">
        <f t="shared" si="5"/>
        <v>0.0007672453703703702</v>
      </c>
    </row>
    <row r="67" spans="1:7" ht="12.75">
      <c r="A67" s="212">
        <v>61</v>
      </c>
      <c r="B67" s="177" t="s">
        <v>210</v>
      </c>
      <c r="C67" s="449" t="s">
        <v>56</v>
      </c>
      <c r="D67" s="218">
        <v>0.002291550925925926</v>
      </c>
      <c r="E67" s="420">
        <f t="shared" si="3"/>
        <v>65.78615081569777</v>
      </c>
      <c r="F67" s="46">
        <f t="shared" si="4"/>
        <v>70.78615081569777</v>
      </c>
      <c r="G67" s="421">
        <f t="shared" si="5"/>
        <v>0.0007840277777777778</v>
      </c>
    </row>
    <row r="68" spans="1:7" ht="12.75">
      <c r="A68" s="212">
        <v>62</v>
      </c>
      <c r="B68" s="177" t="s">
        <v>32</v>
      </c>
      <c r="C68" s="449" t="s">
        <v>87</v>
      </c>
      <c r="D68" s="218">
        <v>0.002297800925925926</v>
      </c>
      <c r="E68" s="420">
        <f t="shared" si="3"/>
        <v>65.60721301566514</v>
      </c>
      <c r="F68" s="46">
        <f t="shared" si="4"/>
        <v>70.60721301566514</v>
      </c>
      <c r="G68" s="421">
        <f t="shared" si="5"/>
        <v>0.0007902777777777775</v>
      </c>
    </row>
    <row r="69" spans="1:7" ht="12.75">
      <c r="A69" s="212">
        <v>63</v>
      </c>
      <c r="B69" s="177" t="s">
        <v>41</v>
      </c>
      <c r="C69" s="449" t="s">
        <v>39</v>
      </c>
      <c r="D69" s="218">
        <v>0.0023</v>
      </c>
      <c r="E69" s="420">
        <f t="shared" si="3"/>
        <v>65.54448470209341</v>
      </c>
      <c r="F69" s="46">
        <f t="shared" si="4"/>
        <v>70.54448470209341</v>
      </c>
      <c r="G69" s="421">
        <f t="shared" si="5"/>
        <v>0.0007924768518518517</v>
      </c>
    </row>
    <row r="70" spans="1:7" ht="12.75">
      <c r="A70" s="212">
        <v>64</v>
      </c>
      <c r="B70" s="175" t="s">
        <v>124</v>
      </c>
      <c r="C70" s="448" t="s">
        <v>125</v>
      </c>
      <c r="D70" s="218">
        <v>0.0023002314814814812</v>
      </c>
      <c r="E70" s="420">
        <f t="shared" si="3"/>
        <v>65.53788869880248</v>
      </c>
      <c r="F70" s="46">
        <f t="shared" si="4"/>
        <v>70.53788869880248</v>
      </c>
      <c r="G70" s="421">
        <f t="shared" si="5"/>
        <v>0.000792708333333333</v>
      </c>
    </row>
    <row r="71" spans="1:7" ht="12.75">
      <c r="A71" s="212">
        <v>65</v>
      </c>
      <c r="B71" s="175" t="s">
        <v>19</v>
      </c>
      <c r="C71" s="448" t="s">
        <v>40</v>
      </c>
      <c r="D71" s="218">
        <v>0.0023030092592592594</v>
      </c>
      <c r="E71" s="420">
        <f aca="true" t="shared" si="6" ref="E71:E91">(D$7/D71)*100</f>
        <v>65.45884008443059</v>
      </c>
      <c r="F71" s="46">
        <f aca="true" t="shared" si="7" ref="F71:F91">E71+F$3</f>
        <v>70.45884008443059</v>
      </c>
      <c r="G71" s="421">
        <f aca="true" t="shared" si="8" ref="G71:G91">D71-D$7</f>
        <v>0.0007954861111111112</v>
      </c>
    </row>
    <row r="72" spans="1:7" ht="12.75">
      <c r="A72" s="212">
        <v>66</v>
      </c>
      <c r="B72" s="177" t="s">
        <v>90</v>
      </c>
      <c r="C72" s="449" t="s">
        <v>91</v>
      </c>
      <c r="D72" s="218">
        <v>0.002349189814814815</v>
      </c>
      <c r="E72" s="420">
        <f t="shared" si="6"/>
        <v>64.17204512982214</v>
      </c>
      <c r="F72" s="46">
        <f t="shared" si="7"/>
        <v>69.17204512982214</v>
      </c>
      <c r="G72" s="421">
        <f t="shared" si="8"/>
        <v>0.0008416666666666666</v>
      </c>
    </row>
    <row r="73" spans="1:7" ht="12.75">
      <c r="A73" s="212">
        <v>67</v>
      </c>
      <c r="B73" s="177" t="s">
        <v>181</v>
      </c>
      <c r="C73" s="449" t="s">
        <v>72</v>
      </c>
      <c r="D73" s="218">
        <v>0.002366087962962963</v>
      </c>
      <c r="E73" s="420">
        <f t="shared" si="6"/>
        <v>63.713740644719465</v>
      </c>
      <c r="F73" s="46">
        <f t="shared" si="7"/>
        <v>68.71374064471946</v>
      </c>
      <c r="G73" s="421">
        <f t="shared" si="8"/>
        <v>0.0008585648148148148</v>
      </c>
    </row>
    <row r="74" spans="1:7" ht="12.75">
      <c r="A74" s="212">
        <v>68</v>
      </c>
      <c r="B74" s="175" t="s">
        <v>71</v>
      </c>
      <c r="C74" s="448" t="s">
        <v>45</v>
      </c>
      <c r="D74" s="218">
        <v>0.002382523148148148</v>
      </c>
      <c r="E74" s="420">
        <f t="shared" si="6"/>
        <v>63.27422880738403</v>
      </c>
      <c r="F74" s="46">
        <f t="shared" si="7"/>
        <v>68.27422880738402</v>
      </c>
      <c r="G74" s="421">
        <f t="shared" si="8"/>
        <v>0.0008749999999999997</v>
      </c>
    </row>
    <row r="75" spans="1:7" ht="12.75">
      <c r="A75" s="351">
        <v>69</v>
      </c>
      <c r="B75" s="455" t="s">
        <v>32</v>
      </c>
      <c r="C75" s="456" t="s">
        <v>57</v>
      </c>
      <c r="D75" s="428">
        <v>0.00238275462962963</v>
      </c>
      <c r="E75" s="422">
        <f t="shared" si="6"/>
        <v>63.26808179919365</v>
      </c>
      <c r="F75" s="199">
        <f t="shared" si="7"/>
        <v>68.26808179919365</v>
      </c>
      <c r="G75" s="423">
        <f t="shared" si="8"/>
        <v>0.0008752314814814818</v>
      </c>
    </row>
    <row r="76" spans="1:7" ht="12.75">
      <c r="A76" s="350">
        <v>70</v>
      </c>
      <c r="B76" s="451" t="s">
        <v>326</v>
      </c>
      <c r="C76" s="452" t="s">
        <v>327</v>
      </c>
      <c r="D76" s="429">
        <v>0.0024511574074074075</v>
      </c>
      <c r="E76" s="424">
        <f t="shared" si="6"/>
        <v>61.502502597034656</v>
      </c>
      <c r="F76" s="192">
        <f t="shared" si="7"/>
        <v>66.50250259703466</v>
      </c>
      <c r="G76" s="425">
        <f t="shared" si="8"/>
        <v>0.0009436342592592593</v>
      </c>
    </row>
    <row r="77" spans="1:7" ht="12.75">
      <c r="A77" s="350">
        <v>71</v>
      </c>
      <c r="B77" s="451" t="s">
        <v>49</v>
      </c>
      <c r="C77" s="452" t="s">
        <v>50</v>
      </c>
      <c r="D77" s="429">
        <v>0.0024854166666666666</v>
      </c>
      <c r="E77" s="424">
        <f t="shared" si="6"/>
        <v>60.654745273353825</v>
      </c>
      <c r="F77" s="192">
        <f t="shared" si="7"/>
        <v>65.65474527335383</v>
      </c>
      <c r="G77" s="425">
        <f t="shared" si="8"/>
        <v>0.0009778935185185183</v>
      </c>
    </row>
    <row r="78" spans="1:7" ht="12.75">
      <c r="A78" s="350">
        <v>72</v>
      </c>
      <c r="B78" s="451" t="s">
        <v>44</v>
      </c>
      <c r="C78" s="452" t="s">
        <v>45</v>
      </c>
      <c r="D78" s="429">
        <v>0.0024935185185185186</v>
      </c>
      <c r="E78" s="424">
        <f t="shared" si="6"/>
        <v>60.45766802822131</v>
      </c>
      <c r="F78" s="192">
        <f t="shared" si="7"/>
        <v>65.45766802822132</v>
      </c>
      <c r="G78" s="425">
        <f t="shared" si="8"/>
        <v>0.0009859953703703704</v>
      </c>
    </row>
    <row r="79" spans="1:7" ht="12.75">
      <c r="A79" s="350">
        <v>73</v>
      </c>
      <c r="B79" s="457" t="s">
        <v>26</v>
      </c>
      <c r="C79" s="458" t="s">
        <v>8</v>
      </c>
      <c r="D79" s="429">
        <v>0.0025185185185185185</v>
      </c>
      <c r="E79" s="426">
        <f t="shared" si="6"/>
        <v>59.857536764705884</v>
      </c>
      <c r="F79" s="416">
        <f t="shared" si="7"/>
        <v>64.85753676470588</v>
      </c>
      <c r="G79" s="427">
        <f t="shared" si="8"/>
        <v>0.0010109953703703702</v>
      </c>
    </row>
    <row r="80" spans="1:7" ht="12.75">
      <c r="A80" s="350">
        <v>74</v>
      </c>
      <c r="B80" s="451" t="s">
        <v>81</v>
      </c>
      <c r="C80" s="452" t="s">
        <v>82</v>
      </c>
      <c r="D80" s="429">
        <v>0.002597337962962963</v>
      </c>
      <c r="E80" s="424">
        <f t="shared" si="6"/>
        <v>58.041085513123306</v>
      </c>
      <c r="F80" s="192">
        <f t="shared" si="7"/>
        <v>63.041085513123306</v>
      </c>
      <c r="G80" s="425">
        <f t="shared" si="8"/>
        <v>0.001089814814814815</v>
      </c>
    </row>
    <row r="81" spans="1:7" ht="12.75">
      <c r="A81" s="350">
        <v>75</v>
      </c>
      <c r="B81" s="190" t="s">
        <v>115</v>
      </c>
      <c r="C81" s="450" t="s">
        <v>34</v>
      </c>
      <c r="D81" s="429">
        <v>0.0026300925925925923</v>
      </c>
      <c r="E81" s="424">
        <f t="shared" si="6"/>
        <v>57.31825382855133</v>
      </c>
      <c r="F81" s="192">
        <f t="shared" si="7"/>
        <v>62.31825382855133</v>
      </c>
      <c r="G81" s="425">
        <f t="shared" si="8"/>
        <v>0.001122569444444444</v>
      </c>
    </row>
    <row r="82" spans="1:7" ht="12.75">
      <c r="A82" s="350">
        <v>76</v>
      </c>
      <c r="B82" s="451" t="s">
        <v>81</v>
      </c>
      <c r="C82" s="452" t="s">
        <v>392</v>
      </c>
      <c r="D82" s="429">
        <v>0.0026388888888888885</v>
      </c>
      <c r="E82" s="424">
        <f t="shared" si="6"/>
        <v>57.12719298245615</v>
      </c>
      <c r="F82" s="192">
        <f t="shared" si="7"/>
        <v>62.12719298245615</v>
      </c>
      <c r="G82" s="425">
        <f t="shared" si="8"/>
        <v>0.0011313657407407403</v>
      </c>
    </row>
    <row r="83" spans="1:7" ht="12.75">
      <c r="A83" s="350">
        <v>77</v>
      </c>
      <c r="B83" s="451" t="s">
        <v>324</v>
      </c>
      <c r="C83" s="452" t="s">
        <v>178</v>
      </c>
      <c r="D83" s="429">
        <v>0.0026622685185185187</v>
      </c>
      <c r="E83" s="424">
        <f t="shared" si="6"/>
        <v>56.62551082514564</v>
      </c>
      <c r="F83" s="192">
        <f t="shared" si="7"/>
        <v>61.62551082514564</v>
      </c>
      <c r="G83" s="425">
        <f t="shared" si="8"/>
        <v>0.0011547453703703704</v>
      </c>
    </row>
    <row r="84" spans="1:7" ht="12.75">
      <c r="A84" s="350">
        <v>78</v>
      </c>
      <c r="B84" s="190" t="s">
        <v>529</v>
      </c>
      <c r="C84" s="450" t="s">
        <v>72</v>
      </c>
      <c r="D84" s="429">
        <v>0.0026744212962962963</v>
      </c>
      <c r="E84" s="424">
        <f t="shared" si="6"/>
        <v>56.368200112520014</v>
      </c>
      <c r="F84" s="192">
        <f t="shared" si="7"/>
        <v>61.368200112520014</v>
      </c>
      <c r="G84" s="425">
        <f t="shared" si="8"/>
        <v>0.001166898148148148</v>
      </c>
    </row>
    <row r="85" spans="1:7" ht="12.75">
      <c r="A85" s="350">
        <v>79</v>
      </c>
      <c r="B85" s="190" t="s">
        <v>115</v>
      </c>
      <c r="C85" s="450" t="s">
        <v>13</v>
      </c>
      <c r="D85" s="429">
        <v>0.0026877314814814815</v>
      </c>
      <c r="E85" s="424">
        <f t="shared" si="6"/>
        <v>56.0890534837654</v>
      </c>
      <c r="F85" s="192">
        <f t="shared" si="7"/>
        <v>61.0890534837654</v>
      </c>
      <c r="G85" s="425">
        <f t="shared" si="8"/>
        <v>0.0011802083333333332</v>
      </c>
    </row>
    <row r="86" spans="1:7" ht="12.75">
      <c r="A86" s="350">
        <v>80</v>
      </c>
      <c r="B86" s="190" t="s">
        <v>16</v>
      </c>
      <c r="C86" s="450" t="s">
        <v>29</v>
      </c>
      <c r="D86" s="429">
        <v>0.0026903935185185186</v>
      </c>
      <c r="E86" s="424">
        <f t="shared" si="6"/>
        <v>56.033555603355566</v>
      </c>
      <c r="F86" s="192">
        <f t="shared" si="7"/>
        <v>61.033555603355566</v>
      </c>
      <c r="G86" s="425">
        <f t="shared" si="8"/>
        <v>0.0011828703703703704</v>
      </c>
    </row>
    <row r="87" spans="1:7" ht="12.75">
      <c r="A87" s="350">
        <v>81</v>
      </c>
      <c r="B87" s="190" t="s">
        <v>51</v>
      </c>
      <c r="C87" s="450" t="s">
        <v>29</v>
      </c>
      <c r="D87" s="429">
        <v>0.002774537037037037</v>
      </c>
      <c r="E87" s="424">
        <f t="shared" si="6"/>
        <v>54.33422326047055</v>
      </c>
      <c r="F87" s="192">
        <f t="shared" si="7"/>
        <v>59.33422326047055</v>
      </c>
      <c r="G87" s="425">
        <f t="shared" si="8"/>
        <v>0.001267013888888889</v>
      </c>
    </row>
    <row r="88" spans="1:7" ht="12.75">
      <c r="A88" s="350">
        <v>82</v>
      </c>
      <c r="B88" s="190" t="s">
        <v>135</v>
      </c>
      <c r="C88" s="450" t="s">
        <v>33</v>
      </c>
      <c r="D88" s="429">
        <v>0.0028593749999999995</v>
      </c>
      <c r="E88" s="424">
        <f t="shared" si="6"/>
        <v>52.72212102813197</v>
      </c>
      <c r="F88" s="192">
        <f t="shared" si="7"/>
        <v>57.72212102813197</v>
      </c>
      <c r="G88" s="425">
        <f t="shared" si="8"/>
        <v>0.0013518518518518513</v>
      </c>
    </row>
    <row r="89" spans="1:7" ht="12.75">
      <c r="A89" s="350">
        <v>83</v>
      </c>
      <c r="B89" s="451" t="s">
        <v>174</v>
      </c>
      <c r="C89" s="452" t="s">
        <v>531</v>
      </c>
      <c r="D89" s="429">
        <v>0.003255902777777778</v>
      </c>
      <c r="E89" s="424">
        <f t="shared" si="6"/>
        <v>46.30123351462799</v>
      </c>
      <c r="F89" s="192">
        <f t="shared" si="7"/>
        <v>51.30123351462799</v>
      </c>
      <c r="G89" s="425">
        <f t="shared" si="8"/>
        <v>0.00174837962962963</v>
      </c>
    </row>
    <row r="90" spans="1:7" ht="12.75">
      <c r="A90" s="350">
        <v>84</v>
      </c>
      <c r="B90" s="451" t="s">
        <v>331</v>
      </c>
      <c r="C90" s="452" t="s">
        <v>178</v>
      </c>
      <c r="D90" s="429">
        <v>0.003289236111111111</v>
      </c>
      <c r="E90" s="424">
        <f t="shared" si="6"/>
        <v>45.83201379358881</v>
      </c>
      <c r="F90" s="192">
        <f t="shared" si="7"/>
        <v>50.83201379358881</v>
      </c>
      <c r="G90" s="425">
        <f t="shared" si="8"/>
        <v>0.0017817129629629626</v>
      </c>
    </row>
    <row r="91" spans="1:7" ht="13.5" thickBot="1">
      <c r="A91" s="389">
        <v>85</v>
      </c>
      <c r="B91" s="459" t="s">
        <v>52</v>
      </c>
      <c r="C91" s="460" t="s">
        <v>53</v>
      </c>
      <c r="D91" s="430">
        <v>0.003475347222222222</v>
      </c>
      <c r="E91" s="432">
        <f t="shared" si="6"/>
        <v>43.377626802544384</v>
      </c>
      <c r="F91" s="436">
        <f t="shared" si="7"/>
        <v>48.377626802544384</v>
      </c>
      <c r="G91" s="439">
        <f t="shared" si="8"/>
        <v>0.001967824074074074</v>
      </c>
    </row>
    <row r="92" spans="2:4" ht="12.75">
      <c r="B92" s="37"/>
      <c r="C92" s="37"/>
      <c r="D92" s="106"/>
    </row>
    <row r="93" spans="2:4" ht="12.75">
      <c r="B93" s="37"/>
      <c r="C93" s="37"/>
      <c r="D93" s="106"/>
    </row>
    <row r="94" spans="2:4" ht="12.75">
      <c r="B94" s="37"/>
      <c r="C94" s="37"/>
      <c r="D94" s="106"/>
    </row>
    <row r="95" spans="2:4" ht="12.75">
      <c r="B95" s="37"/>
      <c r="C95" s="37"/>
      <c r="D95" s="106"/>
    </row>
    <row r="96" spans="2:4" ht="12.75">
      <c r="B96" s="37"/>
      <c r="C96" s="37"/>
      <c r="D96" s="106"/>
    </row>
    <row r="97" spans="2:4" ht="12.75">
      <c r="B97" s="37"/>
      <c r="C97" s="37"/>
      <c r="D97" s="106"/>
    </row>
    <row r="98" spans="2:4" ht="12.75">
      <c r="B98" s="37"/>
      <c r="C98" s="37"/>
      <c r="D98" s="106"/>
    </row>
    <row r="99" spans="2:4" ht="12.75">
      <c r="B99" s="37"/>
      <c r="C99" s="37"/>
      <c r="D99" s="106"/>
    </row>
    <row r="100" spans="2:4" ht="12.75">
      <c r="B100" s="37"/>
      <c r="C100" s="37"/>
      <c r="D100" s="106"/>
    </row>
    <row r="101" spans="2:4" ht="12.75">
      <c r="B101" s="37"/>
      <c r="C101" s="37"/>
      <c r="D101" s="106"/>
    </row>
    <row r="102" spans="2:4" ht="12.75">
      <c r="B102" s="37"/>
      <c r="C102" s="37"/>
      <c r="D102" s="106"/>
    </row>
    <row r="103" spans="2:4" ht="12.75">
      <c r="B103" s="37"/>
      <c r="C103" s="37"/>
      <c r="D103" s="106"/>
    </row>
    <row r="104" spans="2:4" ht="12.75">
      <c r="B104" s="37"/>
      <c r="C104" s="37"/>
      <c r="D104" s="106"/>
    </row>
    <row r="105" spans="2:4" ht="12.75">
      <c r="B105" s="37"/>
      <c r="C105" s="37"/>
      <c r="D105" s="106"/>
    </row>
    <row r="106" spans="2:4" ht="12.75">
      <c r="B106" s="37"/>
      <c r="C106" s="37"/>
      <c r="D106" s="106"/>
    </row>
    <row r="107" spans="2:4" ht="12.75">
      <c r="B107" s="37"/>
      <c r="C107" s="37"/>
      <c r="D107" s="106"/>
    </row>
    <row r="108" spans="2:4" ht="12.75">
      <c r="B108" s="37"/>
      <c r="C108" s="37"/>
      <c r="D108" s="106"/>
    </row>
    <row r="109" spans="2:4" ht="12.75">
      <c r="B109" s="37"/>
      <c r="C109" s="37"/>
      <c r="D109" s="106"/>
    </row>
    <row r="110" spans="2:4" ht="12.75">
      <c r="B110" s="37"/>
      <c r="C110" s="37"/>
      <c r="D110" s="106"/>
    </row>
    <row r="111" spans="2:4" ht="12.75">
      <c r="B111" s="37"/>
      <c r="C111" s="37"/>
      <c r="D111" s="106"/>
    </row>
    <row r="112" spans="2:4" ht="12.75">
      <c r="B112" s="37"/>
      <c r="C112" s="37"/>
      <c r="D112" s="106"/>
    </row>
    <row r="113" spans="2:4" ht="12.75">
      <c r="B113" s="37"/>
      <c r="C113" s="37"/>
      <c r="D113" s="106"/>
    </row>
    <row r="114" spans="2:4" ht="12.75">
      <c r="B114" s="37"/>
      <c r="C114" s="37"/>
      <c r="D114" s="106"/>
    </row>
    <row r="115" spans="2:4" ht="12.75">
      <c r="B115" s="37"/>
      <c r="C115" s="37"/>
      <c r="D115" s="106"/>
    </row>
    <row r="116" spans="2:4" ht="12.75">
      <c r="B116" s="37"/>
      <c r="C116" s="37"/>
      <c r="D116" s="106"/>
    </row>
    <row r="117" spans="2:4" ht="12.75">
      <c r="B117" s="37"/>
      <c r="C117" s="37"/>
      <c r="D117" s="106"/>
    </row>
    <row r="118" spans="2:4" ht="12.75">
      <c r="B118" s="37"/>
      <c r="C118" s="37"/>
      <c r="D118" s="106"/>
    </row>
    <row r="119" spans="2:4" ht="12.75">
      <c r="B119" s="37"/>
      <c r="C119" s="37"/>
      <c r="D119" s="106"/>
    </row>
    <row r="120" spans="2:4" ht="12.75">
      <c r="B120" s="37"/>
      <c r="C120" s="37"/>
      <c r="D120" s="106"/>
    </row>
    <row r="121" spans="2:4" ht="12.75">
      <c r="B121" s="37"/>
      <c r="C121" s="37"/>
      <c r="D121" s="106"/>
    </row>
    <row r="122" spans="2:4" ht="12.75">
      <c r="B122" s="37"/>
      <c r="C122" s="37"/>
      <c r="D122" s="106"/>
    </row>
    <row r="123" spans="2:4" ht="12.75">
      <c r="B123" s="37"/>
      <c r="C123" s="37"/>
      <c r="D123" s="106"/>
    </row>
    <row r="124" spans="2:4" ht="12.75">
      <c r="B124" s="37"/>
      <c r="C124" s="37"/>
      <c r="D124" s="106"/>
    </row>
    <row r="125" spans="2:4" ht="12.75">
      <c r="B125" s="37"/>
      <c r="C125" s="37"/>
      <c r="D125" s="106"/>
    </row>
    <row r="126" spans="2:4" ht="12.75">
      <c r="B126" s="37"/>
      <c r="C126" s="37"/>
      <c r="D126" s="106"/>
    </row>
    <row r="127" spans="2:4" ht="12.75">
      <c r="B127" s="37"/>
      <c r="C127" s="37"/>
      <c r="D127" s="106"/>
    </row>
    <row r="128" spans="2:4" ht="12.75">
      <c r="B128" s="37"/>
      <c r="C128" s="37"/>
      <c r="D128" s="106"/>
    </row>
    <row r="129" spans="2:4" ht="12.75">
      <c r="B129" s="37"/>
      <c r="C129" s="37"/>
      <c r="D129" s="106"/>
    </row>
    <row r="130" spans="2:4" ht="12.75">
      <c r="B130" s="37"/>
      <c r="C130" s="37"/>
      <c r="D130" s="106"/>
    </row>
    <row r="131" spans="2:4" ht="12.75">
      <c r="B131" s="37"/>
      <c r="C131" s="37"/>
      <c r="D131" s="106"/>
    </row>
    <row r="132" spans="2:4" ht="12.75">
      <c r="B132" s="37"/>
      <c r="C132" s="37"/>
      <c r="D132" s="106"/>
    </row>
    <row r="133" spans="2:4" ht="12.75">
      <c r="B133" s="37"/>
      <c r="C133" s="37"/>
      <c r="D133" s="106"/>
    </row>
    <row r="134" spans="2:4" ht="12.75">
      <c r="B134" s="37"/>
      <c r="C134" s="37"/>
      <c r="D134" s="106"/>
    </row>
    <row r="135" spans="2:4" ht="12.75">
      <c r="B135" s="37"/>
      <c r="C135" s="37"/>
      <c r="D135" s="106"/>
    </row>
    <row r="136" spans="2:4" ht="12.75">
      <c r="B136" s="37"/>
      <c r="C136" s="37"/>
      <c r="D136" s="106"/>
    </row>
    <row r="137" spans="2:4" ht="12.75">
      <c r="B137" s="37"/>
      <c r="C137" s="37"/>
      <c r="D137" s="106"/>
    </row>
    <row r="138" spans="2:4" ht="12.75">
      <c r="B138" s="37"/>
      <c r="C138" s="37"/>
      <c r="D138" s="106"/>
    </row>
    <row r="139" spans="2:4" ht="12.75">
      <c r="B139" s="37"/>
      <c r="C139" s="37"/>
      <c r="D139" s="106"/>
    </row>
    <row r="140" spans="2:4" ht="12.75">
      <c r="B140" s="37"/>
      <c r="C140" s="37"/>
      <c r="D140" s="106"/>
    </row>
    <row r="141" spans="2:4" ht="12.75">
      <c r="B141" s="37"/>
      <c r="C141" s="37"/>
      <c r="D141" s="106"/>
    </row>
    <row r="142" spans="2:4" ht="12.75">
      <c r="B142" s="37"/>
      <c r="C142" s="37"/>
      <c r="D142" s="106"/>
    </row>
    <row r="143" spans="2:4" ht="12.75">
      <c r="B143" s="37"/>
      <c r="C143" s="37"/>
      <c r="D143" s="106"/>
    </row>
    <row r="144" spans="2:4" ht="12.75">
      <c r="B144" s="37"/>
      <c r="C144" s="37"/>
      <c r="D144" s="106"/>
    </row>
    <row r="145" spans="2:4" ht="12.75">
      <c r="B145" s="37"/>
      <c r="C145" s="37"/>
      <c r="D145" s="106"/>
    </row>
    <row r="146" spans="2:4" ht="12.75">
      <c r="B146" s="37"/>
      <c r="C146" s="37"/>
      <c r="D146" s="106"/>
    </row>
    <row r="147" spans="2:4" ht="12.75">
      <c r="B147" s="37"/>
      <c r="C147" s="37"/>
      <c r="D147" s="106"/>
    </row>
    <row r="148" spans="2:4" ht="12.75">
      <c r="B148" s="37"/>
      <c r="C148" s="37"/>
      <c r="D148" s="106"/>
    </row>
    <row r="149" spans="2:4" ht="12.75">
      <c r="B149" s="37"/>
      <c r="C149" s="37"/>
      <c r="D149" s="106"/>
    </row>
    <row r="150" spans="2:4" ht="12.75">
      <c r="B150" s="37"/>
      <c r="C150" s="37"/>
      <c r="D150" s="106"/>
    </row>
    <row r="151" spans="2:4" ht="12.75">
      <c r="B151" s="37"/>
      <c r="C151" s="37"/>
      <c r="D151" s="106"/>
    </row>
    <row r="152" spans="2:4" ht="12.75">
      <c r="B152" s="37"/>
      <c r="C152" s="37"/>
      <c r="D152" s="106"/>
    </row>
    <row r="153" spans="2:4" ht="12.75">
      <c r="B153" s="37"/>
      <c r="C153" s="37"/>
      <c r="D153" s="106"/>
    </row>
    <row r="154" spans="2:4" ht="12.75">
      <c r="B154" s="37"/>
      <c r="C154" s="37"/>
      <c r="D154" s="106"/>
    </row>
    <row r="155" spans="2:4" ht="12.75">
      <c r="B155" s="37"/>
      <c r="C155" s="37"/>
      <c r="D155" s="106"/>
    </row>
    <row r="156" spans="2:4" ht="12.75">
      <c r="B156" s="37"/>
      <c r="C156" s="37"/>
      <c r="D156" s="106"/>
    </row>
    <row r="157" spans="2:4" ht="12.75">
      <c r="B157" s="37"/>
      <c r="C157" s="37"/>
      <c r="D157" s="106"/>
    </row>
    <row r="158" spans="2:4" ht="12.75">
      <c r="B158" s="37"/>
      <c r="C158" s="37"/>
      <c r="D158" s="106"/>
    </row>
    <row r="159" spans="2:4" ht="12.75">
      <c r="B159" s="37"/>
      <c r="C159" s="37"/>
      <c r="D159" s="106"/>
    </row>
    <row r="160" ht="12.75">
      <c r="D160" s="106"/>
    </row>
    <row r="161" ht="12.75">
      <c r="D161" s="106"/>
    </row>
    <row r="162" ht="12.75">
      <c r="D162" s="106"/>
    </row>
    <row r="163" ht="12.75">
      <c r="D163" s="106"/>
    </row>
    <row r="164" ht="12.75">
      <c r="D164" s="106"/>
    </row>
    <row r="165" ht="12.75">
      <c r="D165" s="106"/>
    </row>
    <row r="166" ht="12.75">
      <c r="D166" s="106"/>
    </row>
    <row r="167" ht="12.75">
      <c r="D167" s="106"/>
    </row>
    <row r="168" ht="12.75">
      <c r="D168" s="106"/>
    </row>
    <row r="169" ht="12.75">
      <c r="D169" s="106"/>
    </row>
    <row r="170" ht="12.75">
      <c r="D170" s="106"/>
    </row>
    <row r="171" ht="12.75">
      <c r="D171" s="106"/>
    </row>
    <row r="172" ht="12.75">
      <c r="D172" s="106"/>
    </row>
    <row r="173" ht="12.75">
      <c r="D173" s="106"/>
    </row>
    <row r="174" ht="12.75">
      <c r="D174" s="106"/>
    </row>
    <row r="175" ht="12.75">
      <c r="D175" s="106"/>
    </row>
    <row r="176" ht="12.75">
      <c r="D176" s="106"/>
    </row>
    <row r="177" ht="12.75">
      <c r="D177" s="106"/>
    </row>
    <row r="178" ht="12.75">
      <c r="D178" s="106"/>
    </row>
    <row r="179" ht="12.75">
      <c r="D179" s="106"/>
    </row>
    <row r="180" ht="12.75">
      <c r="D180" s="106"/>
    </row>
    <row r="181" ht="12.75">
      <c r="D181" s="106"/>
    </row>
    <row r="182" ht="12.75">
      <c r="D182" s="106"/>
    </row>
    <row r="183" ht="12.75">
      <c r="D183" s="106"/>
    </row>
    <row r="184" ht="12.75">
      <c r="D184" s="106"/>
    </row>
    <row r="185" ht="12.75">
      <c r="D185" s="106"/>
    </row>
    <row r="186" ht="12.75">
      <c r="D186" s="106"/>
    </row>
    <row r="187" ht="12.75">
      <c r="D187" s="106"/>
    </row>
    <row r="188" ht="12.75">
      <c r="D188" s="106"/>
    </row>
    <row r="189" ht="12.75">
      <c r="D189" s="106"/>
    </row>
    <row r="190" ht="12.75">
      <c r="D190" s="106"/>
    </row>
    <row r="191" ht="12.75">
      <c r="D191" s="106"/>
    </row>
    <row r="192" ht="12.75">
      <c r="D192" s="106"/>
    </row>
    <row r="193" ht="12.75">
      <c r="D193" s="106"/>
    </row>
    <row r="194" ht="12.75">
      <c r="D194" s="106"/>
    </row>
    <row r="195" ht="12.75">
      <c r="D195" s="106"/>
    </row>
    <row r="196" ht="12.75">
      <c r="D196" s="106"/>
    </row>
    <row r="197" ht="12.75">
      <c r="D197" s="106"/>
    </row>
    <row r="198" ht="12.75">
      <c r="D198" s="106"/>
    </row>
    <row r="199" ht="12.75">
      <c r="D199" s="106"/>
    </row>
    <row r="200" ht="12.75">
      <c r="D200" s="106"/>
    </row>
    <row r="201" ht="12.75">
      <c r="D201" s="106"/>
    </row>
    <row r="202" ht="12.75">
      <c r="D202" s="106"/>
    </row>
    <row r="203" ht="12.75">
      <c r="D203" s="106"/>
    </row>
    <row r="204" ht="12.75">
      <c r="D204" s="106"/>
    </row>
  </sheetData>
  <sheetProtection/>
  <mergeCells count="5">
    <mergeCell ref="A5:B5"/>
    <mergeCell ref="A1:G1"/>
    <mergeCell ref="A2:B2"/>
    <mergeCell ref="A3:B3"/>
    <mergeCell ref="A4:B4"/>
  </mergeCells>
  <printOptions horizontalCentered="1"/>
  <pageMargins left="0.5905511811023623" right="0.5905511811023623" top="0.5905511811023623" bottom="0.7086614173228347" header="0.5118110236220472" footer="0.5118110236220472"/>
  <pageSetup fitToHeight="1" fitToWidth="1" horizontalDpi="300" verticalDpi="300" orientation="portrait" paperSize="9" scale="65" r:id="rId1"/>
  <headerFooter alignWithMargins="0">
    <oddFooter>&amp;L&amp;"Arial CE,Tučné"&amp;8http://zrliga.zrnet.cz&amp;C&amp;"Arial CE,Tučné"&amp;8 7. ročník ŽĎÁRSKÉ LIGY MISTRŮ&amp;R&amp;"Arial CE,Tučné"&amp;8&amp;D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.00390625" style="0" customWidth="1"/>
    <col min="2" max="2" width="14.625" style="0" customWidth="1"/>
    <col min="3" max="3" width="14.125" style="0" customWidth="1"/>
    <col min="4" max="4" width="15.125" style="0" customWidth="1"/>
    <col min="5" max="5" width="9.375" style="0" customWidth="1"/>
    <col min="6" max="6" width="14.375" style="0" customWidth="1"/>
    <col min="7" max="7" width="7.375" style="0" customWidth="1"/>
    <col min="8" max="8" width="9.625" style="0" customWidth="1"/>
    <col min="9" max="9" width="6.75390625" style="0" customWidth="1"/>
    <col min="10" max="10" width="9.125" style="0" customWidth="1"/>
  </cols>
  <sheetData>
    <row r="1" spans="1:9" ht="31.5">
      <c r="A1" s="613" t="s">
        <v>232</v>
      </c>
      <c r="B1" s="613"/>
      <c r="C1" s="613"/>
      <c r="D1" s="613"/>
      <c r="E1" s="613"/>
      <c r="F1" s="613"/>
      <c r="G1" s="114"/>
      <c r="H1" s="114"/>
      <c r="I1" s="114"/>
    </row>
    <row r="2" spans="1:9" ht="12.75">
      <c r="A2" s="115"/>
      <c r="B2" s="115"/>
      <c r="C2" s="115"/>
      <c r="D2" s="115"/>
      <c r="E2" s="11" t="s">
        <v>194</v>
      </c>
      <c r="F2" s="115"/>
      <c r="H2" s="14"/>
      <c r="I2" s="14"/>
    </row>
    <row r="3" spans="1:9" ht="12.75">
      <c r="A3" s="611" t="s">
        <v>195</v>
      </c>
      <c r="B3" s="611"/>
      <c r="C3" s="39" t="s">
        <v>196</v>
      </c>
      <c r="D3" s="39"/>
      <c r="E3" s="11">
        <v>20</v>
      </c>
      <c r="F3" s="39"/>
      <c r="H3" s="14"/>
      <c r="I3" s="14"/>
    </row>
    <row r="4" spans="1:9" ht="12.75">
      <c r="A4" s="611" t="s">
        <v>197</v>
      </c>
      <c r="B4" s="611"/>
      <c r="C4" s="107">
        <v>40013</v>
      </c>
      <c r="D4" s="39"/>
      <c r="E4" s="39"/>
      <c r="F4" s="39"/>
      <c r="G4" s="14"/>
      <c r="H4" s="14"/>
      <c r="I4" s="14"/>
    </row>
    <row r="5" spans="1:9" ht="12.75">
      <c r="A5" s="611" t="s">
        <v>198</v>
      </c>
      <c r="B5" s="611"/>
      <c r="C5" s="618" t="s">
        <v>233</v>
      </c>
      <c r="D5" s="618"/>
      <c r="E5" s="618"/>
      <c r="F5" s="91"/>
      <c r="G5" s="14"/>
      <c r="H5" s="14"/>
      <c r="I5" s="14"/>
    </row>
    <row r="6" spans="1:9" ht="12.75">
      <c r="A6" s="611" t="s">
        <v>200</v>
      </c>
      <c r="B6" s="611"/>
      <c r="C6" s="16">
        <f>COUNTA(B8:B61)</f>
        <v>54</v>
      </c>
      <c r="D6" s="615"/>
      <c r="E6" s="615"/>
      <c r="F6" s="91"/>
      <c r="G6" s="14"/>
      <c r="H6" s="14"/>
      <c r="I6" s="14"/>
    </row>
    <row r="7" spans="1:10" ht="15" customHeight="1" thickBot="1">
      <c r="A7" s="116" t="s">
        <v>201</v>
      </c>
      <c r="B7" s="116" t="s">
        <v>202</v>
      </c>
      <c r="C7" s="116" t="s">
        <v>203</v>
      </c>
      <c r="D7" s="108" t="s">
        <v>209</v>
      </c>
      <c r="E7" s="116" t="s">
        <v>222</v>
      </c>
      <c r="F7" s="116" t="s">
        <v>207</v>
      </c>
      <c r="G7" s="117"/>
      <c r="H7" s="117"/>
      <c r="I7" s="118"/>
      <c r="J7" s="119"/>
    </row>
    <row r="8" spans="1:10" ht="15" customHeight="1">
      <c r="A8" s="120">
        <v>1</v>
      </c>
      <c r="B8" s="121" t="s">
        <v>122</v>
      </c>
      <c r="C8" s="122" t="s">
        <v>123</v>
      </c>
      <c r="D8" s="123">
        <v>0.015298726851851852</v>
      </c>
      <c r="E8" s="124">
        <f aca="true" t="shared" si="0" ref="E8:E39">(D$8/D8)*100</f>
        <v>100</v>
      </c>
      <c r="F8" s="125">
        <f aca="true" t="shared" si="1" ref="F8:F39">E$3+E8</f>
        <v>120</v>
      </c>
      <c r="G8" s="117"/>
      <c r="H8" s="126"/>
      <c r="I8" s="127"/>
      <c r="J8" s="119"/>
    </row>
    <row r="9" spans="1:10" ht="15" customHeight="1">
      <c r="A9" s="120">
        <v>2</v>
      </c>
      <c r="B9" s="128" t="s">
        <v>69</v>
      </c>
      <c r="C9" s="129" t="s">
        <v>70</v>
      </c>
      <c r="D9" s="130">
        <v>0.015739699074074073</v>
      </c>
      <c r="E9" s="124">
        <f t="shared" si="0"/>
        <v>97.19834400805937</v>
      </c>
      <c r="F9" s="125">
        <f t="shared" si="1"/>
        <v>117.19834400805937</v>
      </c>
      <c r="G9" s="117"/>
      <c r="H9" s="126"/>
      <c r="I9" s="131"/>
      <c r="J9" s="132"/>
    </row>
    <row r="10" spans="1:10" ht="15" customHeight="1">
      <c r="A10" s="120">
        <v>3</v>
      </c>
      <c r="B10" s="121" t="s">
        <v>54</v>
      </c>
      <c r="C10" s="122" t="s">
        <v>13</v>
      </c>
      <c r="D10" s="130">
        <v>0.01603425925925926</v>
      </c>
      <c r="E10" s="124">
        <f t="shared" si="0"/>
        <v>95.41274470173818</v>
      </c>
      <c r="F10" s="125">
        <f t="shared" si="1"/>
        <v>115.41274470173818</v>
      </c>
      <c r="G10" s="117"/>
      <c r="H10" s="126"/>
      <c r="I10" s="131"/>
      <c r="J10" s="132"/>
    </row>
    <row r="11" spans="1:10" ht="15" customHeight="1">
      <c r="A11" s="120">
        <v>4</v>
      </c>
      <c r="B11" s="497" t="s">
        <v>23</v>
      </c>
      <c r="C11" s="498" t="s">
        <v>180</v>
      </c>
      <c r="D11" s="130">
        <v>0.016571180555555554</v>
      </c>
      <c r="E11" s="124">
        <f t="shared" si="0"/>
        <v>92.32128514056225</v>
      </c>
      <c r="F11" s="125">
        <f t="shared" si="1"/>
        <v>112.32128514056225</v>
      </c>
      <c r="G11" s="117"/>
      <c r="H11" s="126"/>
      <c r="I11" s="131"/>
      <c r="J11" s="132"/>
    </row>
    <row r="12" spans="1:10" ht="15" customHeight="1">
      <c r="A12" s="120">
        <v>5</v>
      </c>
      <c r="B12" s="121" t="s">
        <v>542</v>
      </c>
      <c r="C12" s="122" t="s">
        <v>33</v>
      </c>
      <c r="D12" s="130">
        <v>0.016913194444444443</v>
      </c>
      <c r="E12" s="124">
        <f t="shared" si="0"/>
        <v>90.45438992677754</v>
      </c>
      <c r="F12" s="125">
        <f t="shared" si="1"/>
        <v>110.45438992677754</v>
      </c>
      <c r="G12" s="117"/>
      <c r="H12" s="126"/>
      <c r="I12" s="131"/>
      <c r="J12" s="132"/>
    </row>
    <row r="13" spans="1:10" ht="15" customHeight="1">
      <c r="A13" s="120">
        <v>6</v>
      </c>
      <c r="B13" s="121" t="s">
        <v>61</v>
      </c>
      <c r="C13" s="122" t="s">
        <v>15</v>
      </c>
      <c r="D13" s="130">
        <v>0.016959953703703703</v>
      </c>
      <c r="E13" s="124">
        <f t="shared" si="0"/>
        <v>90.20500361690802</v>
      </c>
      <c r="F13" s="125">
        <f t="shared" si="1"/>
        <v>110.20500361690802</v>
      </c>
      <c r="G13" s="117"/>
      <c r="H13" s="126"/>
      <c r="I13" s="131"/>
      <c r="J13" s="132"/>
    </row>
    <row r="14" spans="1:10" ht="15" customHeight="1">
      <c r="A14" s="120">
        <v>7</v>
      </c>
      <c r="B14" s="497" t="s">
        <v>173</v>
      </c>
      <c r="C14" s="498" t="s">
        <v>91</v>
      </c>
      <c r="D14" s="130">
        <v>0.017758912037037035</v>
      </c>
      <c r="E14" s="124">
        <f t="shared" si="0"/>
        <v>86.14675730104213</v>
      </c>
      <c r="F14" s="125">
        <f t="shared" si="1"/>
        <v>106.14675730104213</v>
      </c>
      <c r="G14" s="117"/>
      <c r="H14" s="126"/>
      <c r="I14" s="131"/>
      <c r="J14" s="132"/>
    </row>
    <row r="15" spans="1:10" ht="15" customHeight="1">
      <c r="A15" s="120">
        <v>8</v>
      </c>
      <c r="B15" s="121" t="s">
        <v>376</v>
      </c>
      <c r="C15" s="122" t="s">
        <v>33</v>
      </c>
      <c r="D15" s="130">
        <v>0.018226273148148148</v>
      </c>
      <c r="E15" s="124">
        <f t="shared" si="0"/>
        <v>83.93776789966661</v>
      </c>
      <c r="F15" s="125">
        <f t="shared" si="1"/>
        <v>103.93776789966661</v>
      </c>
      <c r="G15" s="117"/>
      <c r="H15" s="126"/>
      <c r="I15" s="131"/>
      <c r="J15" s="132"/>
    </row>
    <row r="16" spans="1:10" ht="15" customHeight="1">
      <c r="A16" s="120">
        <v>9</v>
      </c>
      <c r="B16" s="499" t="s">
        <v>19</v>
      </c>
      <c r="C16" s="500" t="s">
        <v>20</v>
      </c>
      <c r="D16" s="130">
        <v>0.018391203703703705</v>
      </c>
      <c r="E16" s="124">
        <f t="shared" si="0"/>
        <v>83.18502202643171</v>
      </c>
      <c r="F16" s="125">
        <f t="shared" si="1"/>
        <v>103.18502202643171</v>
      </c>
      <c r="G16" s="117"/>
      <c r="H16" s="126"/>
      <c r="I16" s="131"/>
      <c r="J16" s="132"/>
    </row>
    <row r="17" spans="1:10" ht="15" customHeight="1">
      <c r="A17" s="120">
        <v>10</v>
      </c>
      <c r="B17" s="121" t="s">
        <v>12</v>
      </c>
      <c r="C17" s="122" t="s">
        <v>13</v>
      </c>
      <c r="D17" s="130">
        <v>0.018391203703703705</v>
      </c>
      <c r="E17" s="124">
        <f t="shared" si="0"/>
        <v>83.18502202643171</v>
      </c>
      <c r="F17" s="125">
        <f t="shared" si="1"/>
        <v>103.18502202643171</v>
      </c>
      <c r="G17" s="117"/>
      <c r="H17" s="126"/>
      <c r="I17" s="131"/>
      <c r="J17" s="132"/>
    </row>
    <row r="18" spans="1:10" ht="15" customHeight="1">
      <c r="A18" s="120">
        <v>11</v>
      </c>
      <c r="B18" s="121" t="s">
        <v>46</v>
      </c>
      <c r="C18" s="122" t="s">
        <v>29</v>
      </c>
      <c r="D18" s="130">
        <v>0.018402083333333333</v>
      </c>
      <c r="E18" s="124">
        <f t="shared" si="0"/>
        <v>83.1358416040857</v>
      </c>
      <c r="F18" s="125">
        <f t="shared" si="1"/>
        <v>103.1358416040857</v>
      </c>
      <c r="G18" s="117"/>
      <c r="H18" s="126"/>
      <c r="I18" s="131"/>
      <c r="J18" s="132"/>
    </row>
    <row r="19" spans="1:10" ht="15" customHeight="1" thickBot="1">
      <c r="A19" s="133">
        <v>12</v>
      </c>
      <c r="B19" s="134" t="s">
        <v>33</v>
      </c>
      <c r="C19" s="135" t="s">
        <v>34</v>
      </c>
      <c r="D19" s="136">
        <v>0.01852662037037037</v>
      </c>
      <c r="E19" s="137">
        <f t="shared" si="0"/>
        <v>82.57699756356594</v>
      </c>
      <c r="F19" s="138">
        <f t="shared" si="1"/>
        <v>102.57699756356594</v>
      </c>
      <c r="G19" s="117"/>
      <c r="H19" s="126"/>
      <c r="I19" s="131"/>
      <c r="J19" s="132"/>
    </row>
    <row r="20" spans="1:10" ht="15" customHeight="1">
      <c r="A20" s="139">
        <v>13</v>
      </c>
      <c r="B20" s="501" t="s">
        <v>545</v>
      </c>
      <c r="C20" s="502" t="s">
        <v>87</v>
      </c>
      <c r="D20" s="140">
        <v>0.01865601851851852</v>
      </c>
      <c r="E20" s="141">
        <f t="shared" si="0"/>
        <v>82.00424349207137</v>
      </c>
      <c r="F20" s="142">
        <f t="shared" si="1"/>
        <v>102.00424349207137</v>
      </c>
      <c r="G20" s="117"/>
      <c r="H20" s="126"/>
      <c r="I20" s="131"/>
      <c r="J20" s="132"/>
    </row>
    <row r="21" spans="1:10" ht="15" customHeight="1">
      <c r="A21" s="120">
        <v>14</v>
      </c>
      <c r="B21" s="143" t="s">
        <v>93</v>
      </c>
      <c r="C21" s="144" t="s">
        <v>25</v>
      </c>
      <c r="D21" s="130">
        <v>0.019116898148148147</v>
      </c>
      <c r="E21" s="124">
        <f t="shared" si="0"/>
        <v>80.02724465702005</v>
      </c>
      <c r="F21" s="125">
        <f t="shared" si="1"/>
        <v>100.02724465702005</v>
      </c>
      <c r="G21" s="117"/>
      <c r="H21" s="126"/>
      <c r="I21" s="131"/>
      <c r="J21" s="132"/>
    </row>
    <row r="22" spans="1:10" ht="15" customHeight="1">
      <c r="A22" s="120">
        <v>15</v>
      </c>
      <c r="B22" s="143" t="s">
        <v>454</v>
      </c>
      <c r="C22" s="144" t="s">
        <v>76</v>
      </c>
      <c r="D22" s="130">
        <v>0.019287500000000003</v>
      </c>
      <c r="E22" s="124">
        <f t="shared" si="0"/>
        <v>79.31938743669139</v>
      </c>
      <c r="F22" s="125">
        <f t="shared" si="1"/>
        <v>99.31938743669139</v>
      </c>
      <c r="G22" s="117"/>
      <c r="H22" s="126"/>
      <c r="I22" s="131"/>
      <c r="J22" s="132"/>
    </row>
    <row r="23" spans="1:10" ht="15" customHeight="1">
      <c r="A23" s="120">
        <v>16</v>
      </c>
      <c r="B23" s="145" t="s">
        <v>14</v>
      </c>
      <c r="C23" s="146" t="s">
        <v>8</v>
      </c>
      <c r="D23" s="130">
        <v>0.019810416666666667</v>
      </c>
      <c r="E23" s="124">
        <f t="shared" si="0"/>
        <v>77.22566924901555</v>
      </c>
      <c r="F23" s="125">
        <f t="shared" si="1"/>
        <v>97.22566924901555</v>
      </c>
      <c r="G23" s="117"/>
      <c r="H23" s="126"/>
      <c r="I23" s="131"/>
      <c r="J23" s="132"/>
    </row>
    <row r="24" spans="1:10" ht="15" customHeight="1">
      <c r="A24" s="120">
        <v>17</v>
      </c>
      <c r="B24" s="143" t="s">
        <v>58</v>
      </c>
      <c r="C24" s="144" t="s">
        <v>59</v>
      </c>
      <c r="D24" s="130">
        <v>0.02006747685185185</v>
      </c>
      <c r="E24" s="124">
        <f t="shared" si="0"/>
        <v>76.23642456296177</v>
      </c>
      <c r="F24" s="125">
        <f t="shared" si="1"/>
        <v>96.23642456296177</v>
      </c>
      <c r="G24" s="117"/>
      <c r="H24" s="126"/>
      <c r="I24" s="131"/>
      <c r="J24" s="132"/>
    </row>
    <row r="25" spans="1:10" ht="15" customHeight="1">
      <c r="A25" s="120">
        <v>18</v>
      </c>
      <c r="B25" s="143" t="s">
        <v>10</v>
      </c>
      <c r="C25" s="144" t="s">
        <v>11</v>
      </c>
      <c r="D25" s="130">
        <v>0.020522916666666665</v>
      </c>
      <c r="E25" s="124">
        <f t="shared" si="0"/>
        <v>74.5446034807521</v>
      </c>
      <c r="F25" s="125">
        <f t="shared" si="1"/>
        <v>94.5446034807521</v>
      </c>
      <c r="G25" s="117"/>
      <c r="H25" s="126"/>
      <c r="I25" s="131"/>
      <c r="J25" s="132"/>
    </row>
    <row r="26" spans="1:10" ht="15" customHeight="1">
      <c r="A26" s="120">
        <v>19</v>
      </c>
      <c r="B26" s="147" t="s">
        <v>104</v>
      </c>
      <c r="C26" s="148" t="s">
        <v>91</v>
      </c>
      <c r="D26" s="130">
        <v>0.020813541666666668</v>
      </c>
      <c r="E26" s="124">
        <f t="shared" si="0"/>
        <v>73.50371742043829</v>
      </c>
      <c r="F26" s="125">
        <f t="shared" si="1"/>
        <v>93.50371742043829</v>
      </c>
      <c r="G26" s="117"/>
      <c r="H26" s="126"/>
      <c r="I26" s="131"/>
      <c r="J26" s="132"/>
    </row>
    <row r="27" spans="1:10" ht="15" customHeight="1">
      <c r="A27" s="120">
        <v>20</v>
      </c>
      <c r="B27" s="503" t="s">
        <v>35</v>
      </c>
      <c r="C27" s="504" t="s">
        <v>36</v>
      </c>
      <c r="D27" s="130">
        <v>0.021253703703703705</v>
      </c>
      <c r="E27" s="124">
        <f t="shared" si="0"/>
        <v>71.98146292585169</v>
      </c>
      <c r="F27" s="125">
        <f t="shared" si="1"/>
        <v>91.98146292585169</v>
      </c>
      <c r="G27" s="117"/>
      <c r="H27" s="126"/>
      <c r="I27" s="131"/>
      <c r="J27" s="132"/>
    </row>
    <row r="28" spans="1:10" ht="15" customHeight="1">
      <c r="A28" s="120">
        <v>24</v>
      </c>
      <c r="B28" s="143" t="s">
        <v>10</v>
      </c>
      <c r="C28" s="144" t="s">
        <v>48</v>
      </c>
      <c r="D28" s="130">
        <v>0.021493055555555557</v>
      </c>
      <c r="E28" s="124">
        <f t="shared" si="0"/>
        <v>71.17985998922993</v>
      </c>
      <c r="F28" s="125">
        <f t="shared" si="1"/>
        <v>91.17985998922993</v>
      </c>
      <c r="G28" s="117"/>
      <c r="H28" s="126"/>
      <c r="I28" s="131"/>
      <c r="J28" s="132"/>
    </row>
    <row r="29" spans="1:10" ht="15" customHeight="1">
      <c r="A29" s="120">
        <v>22</v>
      </c>
      <c r="B29" s="503" t="s">
        <v>188</v>
      </c>
      <c r="C29" s="504" t="s">
        <v>45</v>
      </c>
      <c r="D29" s="130">
        <v>0.0217431712962963</v>
      </c>
      <c r="E29" s="124">
        <f t="shared" si="0"/>
        <v>70.36106482984759</v>
      </c>
      <c r="F29" s="125">
        <f t="shared" si="1"/>
        <v>90.36106482984759</v>
      </c>
      <c r="G29" s="117"/>
      <c r="H29" s="126"/>
      <c r="I29" s="131"/>
      <c r="J29" s="132"/>
    </row>
    <row r="30" spans="1:10" ht="15" customHeight="1">
      <c r="A30" s="120">
        <v>23</v>
      </c>
      <c r="B30" s="503" t="s">
        <v>397</v>
      </c>
      <c r="C30" s="504" t="s">
        <v>70</v>
      </c>
      <c r="D30" s="130">
        <v>0.022033101851851852</v>
      </c>
      <c r="E30" s="124">
        <f t="shared" si="0"/>
        <v>69.4351932593005</v>
      </c>
      <c r="F30" s="125">
        <f t="shared" si="1"/>
        <v>89.4351932593005</v>
      </c>
      <c r="G30" s="117"/>
      <c r="H30" s="126"/>
      <c r="I30" s="131"/>
      <c r="J30" s="132"/>
    </row>
    <row r="31" spans="1:10" ht="15" customHeight="1">
      <c r="A31" s="120">
        <v>21</v>
      </c>
      <c r="B31" s="143" t="s">
        <v>10</v>
      </c>
      <c r="C31" s="144" t="s">
        <v>39</v>
      </c>
      <c r="D31" s="130">
        <v>0.022094907407407407</v>
      </c>
      <c r="E31" s="124">
        <f t="shared" si="0"/>
        <v>69.24096385542168</v>
      </c>
      <c r="F31" s="125">
        <f t="shared" si="1"/>
        <v>89.24096385542168</v>
      </c>
      <c r="G31" s="117"/>
      <c r="H31" s="126"/>
      <c r="I31" s="131"/>
      <c r="J31" s="132"/>
    </row>
    <row r="32" spans="1:10" ht="15" customHeight="1">
      <c r="A32" s="120">
        <v>25</v>
      </c>
      <c r="B32" s="143" t="s">
        <v>210</v>
      </c>
      <c r="C32" s="144" t="s">
        <v>39</v>
      </c>
      <c r="D32" s="130">
        <v>0.02215324074074074</v>
      </c>
      <c r="E32" s="124">
        <f t="shared" si="0"/>
        <v>69.05864036279283</v>
      </c>
      <c r="F32" s="125">
        <f t="shared" si="1"/>
        <v>89.05864036279283</v>
      </c>
      <c r="G32" s="117"/>
      <c r="H32" s="126"/>
      <c r="I32" s="131"/>
      <c r="J32" s="132"/>
    </row>
    <row r="33" spans="1:10" ht="15" customHeight="1">
      <c r="A33" s="120">
        <v>26</v>
      </c>
      <c r="B33" s="503" t="s">
        <v>21</v>
      </c>
      <c r="C33" s="504" t="s">
        <v>22</v>
      </c>
      <c r="D33" s="130">
        <v>0.0222056712962963</v>
      </c>
      <c r="E33" s="124">
        <f t="shared" si="0"/>
        <v>68.89558368993572</v>
      </c>
      <c r="F33" s="125">
        <f t="shared" si="1"/>
        <v>88.89558368993572</v>
      </c>
      <c r="G33" s="117"/>
      <c r="H33" s="126"/>
      <c r="I33" s="131"/>
      <c r="J33" s="132"/>
    </row>
    <row r="34" spans="1:10" ht="15" customHeight="1">
      <c r="A34" s="120">
        <v>27</v>
      </c>
      <c r="B34" s="143" t="s">
        <v>58</v>
      </c>
      <c r="C34" s="144" t="s">
        <v>25</v>
      </c>
      <c r="D34" s="130">
        <v>0.022270023148148146</v>
      </c>
      <c r="E34" s="124">
        <f t="shared" si="0"/>
        <v>68.69650179561673</v>
      </c>
      <c r="F34" s="125">
        <f t="shared" si="1"/>
        <v>88.69650179561673</v>
      </c>
      <c r="G34" s="117"/>
      <c r="H34" s="126"/>
      <c r="I34" s="131"/>
      <c r="J34" s="132"/>
    </row>
    <row r="35" spans="1:10" ht="15" customHeight="1">
      <c r="A35" s="120">
        <v>28</v>
      </c>
      <c r="B35" s="143" t="s">
        <v>62</v>
      </c>
      <c r="C35" s="144" t="s">
        <v>25</v>
      </c>
      <c r="D35" s="130">
        <v>0.022621990740740738</v>
      </c>
      <c r="E35" s="124">
        <f t="shared" si="0"/>
        <v>67.62767710049424</v>
      </c>
      <c r="F35" s="125">
        <f t="shared" si="1"/>
        <v>87.62767710049424</v>
      </c>
      <c r="G35" s="117"/>
      <c r="H35" s="126"/>
      <c r="I35" s="131"/>
      <c r="J35" s="132"/>
    </row>
    <row r="36" spans="1:10" ht="15" customHeight="1">
      <c r="A36" s="120">
        <v>29</v>
      </c>
      <c r="B36" s="143" t="s">
        <v>176</v>
      </c>
      <c r="C36" s="144" t="s">
        <v>38</v>
      </c>
      <c r="D36" s="130">
        <v>0.02275358796296296</v>
      </c>
      <c r="E36" s="124">
        <f t="shared" si="0"/>
        <v>67.23654694263726</v>
      </c>
      <c r="F36" s="125">
        <f t="shared" si="1"/>
        <v>87.23654694263726</v>
      </c>
      <c r="G36" s="117"/>
      <c r="H36" s="126"/>
      <c r="I36" s="131"/>
      <c r="J36" s="132"/>
    </row>
    <row r="37" spans="1:10" ht="15" customHeight="1">
      <c r="A37" s="120">
        <v>30</v>
      </c>
      <c r="B37" s="143" t="s">
        <v>398</v>
      </c>
      <c r="C37" s="144" t="s">
        <v>399</v>
      </c>
      <c r="D37" s="130">
        <v>0.023056712962962963</v>
      </c>
      <c r="E37" s="124">
        <f t="shared" si="0"/>
        <v>66.35259274132824</v>
      </c>
      <c r="F37" s="125">
        <f t="shared" si="1"/>
        <v>86.35259274132824</v>
      </c>
      <c r="G37" s="117"/>
      <c r="H37" s="126"/>
      <c r="I37" s="131"/>
      <c r="J37" s="132"/>
    </row>
    <row r="38" spans="1:10" ht="15" customHeight="1">
      <c r="A38" s="120">
        <v>31</v>
      </c>
      <c r="B38" s="505" t="s">
        <v>7</v>
      </c>
      <c r="C38" s="506" t="s">
        <v>39</v>
      </c>
      <c r="D38" s="130">
        <v>0.023148379629629626</v>
      </c>
      <c r="E38" s="124">
        <f t="shared" si="0"/>
        <v>66.08983910160899</v>
      </c>
      <c r="F38" s="125">
        <f t="shared" si="1"/>
        <v>86.08983910160899</v>
      </c>
      <c r="G38" s="117"/>
      <c r="H38" s="126"/>
      <c r="I38" s="131"/>
      <c r="J38" s="132"/>
    </row>
    <row r="39" spans="1:10" ht="15" customHeight="1">
      <c r="A39" s="120">
        <v>32</v>
      </c>
      <c r="B39" s="505" t="s">
        <v>322</v>
      </c>
      <c r="C39" s="506" t="s">
        <v>25</v>
      </c>
      <c r="D39" s="130">
        <v>0.023286805555555557</v>
      </c>
      <c r="E39" s="124">
        <f t="shared" si="0"/>
        <v>65.69697511903696</v>
      </c>
      <c r="F39" s="125">
        <f t="shared" si="1"/>
        <v>85.69697511903696</v>
      </c>
      <c r="G39" s="117"/>
      <c r="H39" s="126"/>
      <c r="I39" s="131"/>
      <c r="J39" s="132"/>
    </row>
    <row r="40" spans="1:10" ht="15" customHeight="1">
      <c r="A40" s="120">
        <v>33</v>
      </c>
      <c r="B40" s="505" t="s">
        <v>546</v>
      </c>
      <c r="C40" s="506" t="s">
        <v>547</v>
      </c>
      <c r="D40" s="130">
        <v>0.02335439814814815</v>
      </c>
      <c r="E40" s="124">
        <f aca="true" t="shared" si="2" ref="E40:E61">(D$8/D40)*100</f>
        <v>65.50683410809685</v>
      </c>
      <c r="F40" s="125">
        <f aca="true" t="shared" si="3" ref="F40:F61">E$3+E40</f>
        <v>85.50683410809685</v>
      </c>
      <c r="G40" s="117"/>
      <c r="H40" s="126"/>
      <c r="I40" s="131"/>
      <c r="J40" s="132"/>
    </row>
    <row r="41" spans="1:10" ht="15" customHeight="1">
      <c r="A41" s="120">
        <v>34</v>
      </c>
      <c r="B41" s="505" t="s">
        <v>52</v>
      </c>
      <c r="C41" s="506" t="s">
        <v>8</v>
      </c>
      <c r="D41" s="130">
        <v>0.023424305555555556</v>
      </c>
      <c r="E41" s="124">
        <f t="shared" si="2"/>
        <v>65.31133576433152</v>
      </c>
      <c r="F41" s="125">
        <f t="shared" si="3"/>
        <v>85.31133576433152</v>
      </c>
      <c r="G41" s="117"/>
      <c r="H41" s="126"/>
      <c r="I41" s="131"/>
      <c r="J41" s="132"/>
    </row>
    <row r="42" spans="1:10" ht="15" customHeight="1">
      <c r="A42" s="120">
        <v>35</v>
      </c>
      <c r="B42" s="143" t="s">
        <v>24</v>
      </c>
      <c r="C42" s="144" t="s">
        <v>25</v>
      </c>
      <c r="D42" s="130">
        <v>0.023433564814814813</v>
      </c>
      <c r="E42" s="124">
        <f t="shared" si="2"/>
        <v>65.28552942222397</v>
      </c>
      <c r="F42" s="125">
        <f t="shared" si="3"/>
        <v>85.28552942222397</v>
      </c>
      <c r="G42" s="117"/>
      <c r="H42" s="126"/>
      <c r="I42" s="131"/>
      <c r="J42" s="132"/>
    </row>
    <row r="43" spans="1:10" ht="15" customHeight="1">
      <c r="A43" s="120">
        <v>36</v>
      </c>
      <c r="B43" s="143" t="s">
        <v>530</v>
      </c>
      <c r="C43" s="144" t="s">
        <v>91</v>
      </c>
      <c r="D43" s="130">
        <v>0.023496875</v>
      </c>
      <c r="E43" s="124">
        <f t="shared" si="2"/>
        <v>65.1096235216464</v>
      </c>
      <c r="F43" s="125">
        <f t="shared" si="3"/>
        <v>85.1096235216464</v>
      </c>
      <c r="G43" s="117"/>
      <c r="H43" s="126"/>
      <c r="I43" s="131"/>
      <c r="J43" s="132"/>
    </row>
    <row r="44" spans="1:10" ht="15" customHeight="1">
      <c r="A44" s="120">
        <v>37</v>
      </c>
      <c r="B44" s="143" t="s">
        <v>46</v>
      </c>
      <c r="C44" s="144" t="s">
        <v>47</v>
      </c>
      <c r="D44" s="130">
        <v>0.023570486111111108</v>
      </c>
      <c r="E44" s="124">
        <f t="shared" si="2"/>
        <v>64.90628483321794</v>
      </c>
      <c r="F44" s="125">
        <f t="shared" si="3"/>
        <v>84.90628483321794</v>
      </c>
      <c r="G44" s="117"/>
      <c r="H44" s="126"/>
      <c r="I44" s="131"/>
      <c r="J44" s="132"/>
    </row>
    <row r="45" spans="1:10" ht="15" customHeight="1">
      <c r="A45" s="120">
        <v>38</v>
      </c>
      <c r="B45" s="505" t="s">
        <v>100</v>
      </c>
      <c r="C45" s="506" t="s">
        <v>8</v>
      </c>
      <c r="D45" s="130">
        <v>0.023647916666666668</v>
      </c>
      <c r="E45" s="124">
        <f t="shared" si="2"/>
        <v>64.69376168521617</v>
      </c>
      <c r="F45" s="125">
        <f t="shared" si="3"/>
        <v>84.69376168521617</v>
      </c>
      <c r="G45" s="117"/>
      <c r="H45" s="126"/>
      <c r="I45" s="131"/>
      <c r="J45" s="132"/>
    </row>
    <row r="46" spans="1:10" ht="15" customHeight="1">
      <c r="A46" s="120">
        <v>39</v>
      </c>
      <c r="B46" s="509" t="s">
        <v>84</v>
      </c>
      <c r="C46" s="510" t="s">
        <v>72</v>
      </c>
      <c r="D46" s="130">
        <v>0.02386435185185185</v>
      </c>
      <c r="E46" s="124">
        <f t="shared" si="2"/>
        <v>64.10702853706327</v>
      </c>
      <c r="F46" s="125">
        <f t="shared" si="3"/>
        <v>84.10702853706327</v>
      </c>
      <c r="G46" s="117"/>
      <c r="H46" s="126"/>
      <c r="I46" s="131"/>
      <c r="J46" s="132"/>
    </row>
    <row r="47" spans="1:10" ht="15" customHeight="1">
      <c r="A47" s="120">
        <v>40</v>
      </c>
      <c r="B47" s="507" t="s">
        <v>326</v>
      </c>
      <c r="C47" s="508" t="s">
        <v>375</v>
      </c>
      <c r="D47" s="130">
        <v>0.02402361111111111</v>
      </c>
      <c r="E47" s="124">
        <f t="shared" si="2"/>
        <v>63.68204505598274</v>
      </c>
      <c r="F47" s="125">
        <f t="shared" si="3"/>
        <v>83.68204505598274</v>
      </c>
      <c r="G47" s="117"/>
      <c r="H47" s="126"/>
      <c r="I47" s="131"/>
      <c r="J47" s="132"/>
    </row>
    <row r="48" spans="1:10" ht="15" customHeight="1">
      <c r="A48" s="120">
        <v>41</v>
      </c>
      <c r="B48" s="503" t="s">
        <v>19</v>
      </c>
      <c r="C48" s="504" t="s">
        <v>40</v>
      </c>
      <c r="D48" s="130">
        <v>0.02472175925925926</v>
      </c>
      <c r="E48" s="124">
        <f t="shared" si="2"/>
        <v>61.88364950654507</v>
      </c>
      <c r="F48" s="125">
        <f t="shared" si="3"/>
        <v>81.88364950654507</v>
      </c>
      <c r="G48" s="117"/>
      <c r="H48" s="126"/>
      <c r="I48" s="131"/>
      <c r="J48" s="132"/>
    </row>
    <row r="49" spans="1:10" ht="15" customHeight="1">
      <c r="A49" s="120">
        <v>42</v>
      </c>
      <c r="B49" s="503" t="s">
        <v>81</v>
      </c>
      <c r="C49" s="504" t="s">
        <v>82</v>
      </c>
      <c r="D49" s="130">
        <v>0.025057870370370373</v>
      </c>
      <c r="E49" s="124">
        <f t="shared" si="2"/>
        <v>61.05357967667436</v>
      </c>
      <c r="F49" s="125">
        <f t="shared" si="3"/>
        <v>81.05357967667436</v>
      </c>
      <c r="G49" s="117"/>
      <c r="H49" s="126"/>
      <c r="I49" s="131"/>
      <c r="J49" s="132"/>
    </row>
    <row r="50" spans="1:10" ht="15" customHeight="1">
      <c r="A50" s="120">
        <v>43</v>
      </c>
      <c r="B50" s="505" t="s">
        <v>131</v>
      </c>
      <c r="C50" s="506" t="s">
        <v>29</v>
      </c>
      <c r="D50" s="130">
        <v>0.025088425925925927</v>
      </c>
      <c r="E50" s="124">
        <f t="shared" si="2"/>
        <v>60.979221641970064</v>
      </c>
      <c r="F50" s="125">
        <f t="shared" si="3"/>
        <v>80.97922164197007</v>
      </c>
      <c r="G50" s="117"/>
      <c r="H50" s="126"/>
      <c r="I50" s="131"/>
      <c r="J50" s="132"/>
    </row>
    <row r="51" spans="1:10" ht="15.75" customHeight="1">
      <c r="A51" s="120">
        <v>44</v>
      </c>
      <c r="B51" s="505" t="s">
        <v>28</v>
      </c>
      <c r="C51" s="506" t="s">
        <v>29</v>
      </c>
      <c r="D51" s="130">
        <v>0.026195833333333335</v>
      </c>
      <c r="E51" s="124">
        <f t="shared" si="2"/>
        <v>58.401374971281115</v>
      </c>
      <c r="F51" s="125">
        <f t="shared" si="3"/>
        <v>78.40137497128111</v>
      </c>
      <c r="G51" s="117"/>
      <c r="H51" s="126"/>
      <c r="I51" s="131"/>
      <c r="J51" s="132"/>
    </row>
    <row r="52" spans="1:10" ht="15" customHeight="1">
      <c r="A52" s="120">
        <v>45</v>
      </c>
      <c r="B52" s="503" t="s">
        <v>44</v>
      </c>
      <c r="C52" s="504" t="s">
        <v>45</v>
      </c>
      <c r="D52" s="130">
        <v>0.026675810185185184</v>
      </c>
      <c r="E52" s="124">
        <f t="shared" si="2"/>
        <v>57.3505612224975</v>
      </c>
      <c r="F52" s="125">
        <f t="shared" si="3"/>
        <v>77.3505612224975</v>
      </c>
      <c r="G52" s="117"/>
      <c r="H52" s="126"/>
      <c r="I52" s="131"/>
      <c r="J52" s="132"/>
    </row>
    <row r="53" spans="1:10" ht="15" customHeight="1">
      <c r="A53" s="120">
        <v>46</v>
      </c>
      <c r="B53" s="505" t="s">
        <v>210</v>
      </c>
      <c r="C53" s="506" t="s">
        <v>39</v>
      </c>
      <c r="D53" s="130">
        <v>0.02735798611111111</v>
      </c>
      <c r="E53" s="124">
        <f t="shared" si="2"/>
        <v>55.920515456503075</v>
      </c>
      <c r="F53" s="125">
        <f t="shared" si="3"/>
        <v>75.92051545650307</v>
      </c>
      <c r="G53" s="117"/>
      <c r="H53" s="126"/>
      <c r="I53" s="131"/>
      <c r="J53" s="132"/>
    </row>
    <row r="54" spans="1:10" ht="15" customHeight="1">
      <c r="A54" s="120">
        <v>47</v>
      </c>
      <c r="B54" s="503" t="s">
        <v>49</v>
      </c>
      <c r="C54" s="504" t="s">
        <v>50</v>
      </c>
      <c r="D54" s="130">
        <v>0.027580555555555556</v>
      </c>
      <c r="E54" s="124">
        <f t="shared" si="2"/>
        <v>55.46924832980831</v>
      </c>
      <c r="F54" s="125">
        <f t="shared" si="3"/>
        <v>75.46924832980831</v>
      </c>
      <c r="G54" s="117"/>
      <c r="H54" s="126"/>
      <c r="I54" s="131"/>
      <c r="J54" s="132"/>
    </row>
    <row r="55" spans="1:10" ht="15" customHeight="1">
      <c r="A55" s="120">
        <v>48</v>
      </c>
      <c r="B55" s="505" t="s">
        <v>315</v>
      </c>
      <c r="C55" s="506" t="s">
        <v>34</v>
      </c>
      <c r="D55" s="130">
        <v>0.029025694444444444</v>
      </c>
      <c r="E55" s="124">
        <f t="shared" si="2"/>
        <v>52.70753084352147</v>
      </c>
      <c r="F55" s="125">
        <f t="shared" si="3"/>
        <v>72.70753084352147</v>
      </c>
      <c r="G55" s="117"/>
      <c r="H55" s="126"/>
      <c r="I55" s="131"/>
      <c r="J55" s="132"/>
    </row>
    <row r="56" spans="1:10" ht="15" customHeight="1">
      <c r="A56" s="120">
        <v>49</v>
      </c>
      <c r="B56" s="503" t="s">
        <v>324</v>
      </c>
      <c r="C56" s="504" t="s">
        <v>178</v>
      </c>
      <c r="D56" s="130">
        <v>0.029087962962962965</v>
      </c>
      <c r="E56" s="124">
        <f t="shared" si="2"/>
        <v>52.59469998408404</v>
      </c>
      <c r="F56" s="125">
        <f t="shared" si="3"/>
        <v>72.59469998408403</v>
      </c>
      <c r="G56" s="117"/>
      <c r="H56" s="126"/>
      <c r="I56" s="131"/>
      <c r="J56" s="132"/>
    </row>
    <row r="57" spans="1:10" ht="15" customHeight="1">
      <c r="A57" s="120">
        <v>50</v>
      </c>
      <c r="B57" s="505" t="s">
        <v>37</v>
      </c>
      <c r="C57" s="506" t="s">
        <v>38</v>
      </c>
      <c r="D57" s="130">
        <v>0.03176585648148148</v>
      </c>
      <c r="E57" s="124">
        <f t="shared" si="2"/>
        <v>48.160914095832865</v>
      </c>
      <c r="F57" s="125">
        <f t="shared" si="3"/>
        <v>68.16091409583287</v>
      </c>
      <c r="G57" s="117"/>
      <c r="H57" s="126"/>
      <c r="I57" s="131"/>
      <c r="J57" s="132"/>
    </row>
    <row r="58" spans="1:10" ht="15" customHeight="1">
      <c r="A58" s="120">
        <v>51</v>
      </c>
      <c r="B58" s="505" t="s">
        <v>211</v>
      </c>
      <c r="C58" s="506" t="s">
        <v>79</v>
      </c>
      <c r="D58" s="130">
        <v>0.032747569444444444</v>
      </c>
      <c r="E58" s="124">
        <f t="shared" si="2"/>
        <v>46.71713690936915</v>
      </c>
      <c r="F58" s="125">
        <f t="shared" si="3"/>
        <v>66.71713690936915</v>
      </c>
      <c r="G58" s="117"/>
      <c r="H58" s="126"/>
      <c r="I58" s="131"/>
      <c r="J58" s="132"/>
    </row>
    <row r="59" spans="1:10" ht="15" customHeight="1">
      <c r="A59" s="120">
        <v>52</v>
      </c>
      <c r="B59" s="503" t="s">
        <v>97</v>
      </c>
      <c r="C59" s="504" t="s">
        <v>98</v>
      </c>
      <c r="D59" s="130">
        <v>0.03327546296296296</v>
      </c>
      <c r="E59" s="124">
        <f t="shared" si="2"/>
        <v>45.976000000000006</v>
      </c>
      <c r="F59" s="125">
        <f t="shared" si="3"/>
        <v>65.976</v>
      </c>
      <c r="G59" s="117"/>
      <c r="H59" s="126"/>
      <c r="I59" s="131"/>
      <c r="J59" s="132"/>
    </row>
    <row r="60" spans="1:10" ht="15" customHeight="1">
      <c r="A60" s="120">
        <v>53</v>
      </c>
      <c r="B60" s="511" t="s">
        <v>41</v>
      </c>
      <c r="C60" s="512" t="s">
        <v>25</v>
      </c>
      <c r="D60" s="494">
        <v>0.033806365740740744</v>
      </c>
      <c r="E60" s="492">
        <f t="shared" si="2"/>
        <v>45.253982546296136</v>
      </c>
      <c r="F60" s="493">
        <f t="shared" si="3"/>
        <v>65.25398254629613</v>
      </c>
      <c r="G60" s="117"/>
      <c r="H60" s="126"/>
      <c r="I60" s="131"/>
      <c r="J60" s="132"/>
    </row>
    <row r="61" spans="1:6" ht="12.75">
      <c r="A61" s="491">
        <v>54</v>
      </c>
      <c r="B61" s="484" t="s">
        <v>26</v>
      </c>
      <c r="C61" s="484" t="s">
        <v>8</v>
      </c>
      <c r="D61" s="513">
        <v>0.03393113425925926</v>
      </c>
      <c r="E61" s="495">
        <f t="shared" si="2"/>
        <v>45.08757866730339</v>
      </c>
      <c r="F61" s="496">
        <f t="shared" si="3"/>
        <v>65.08757866730339</v>
      </c>
    </row>
  </sheetData>
  <sheetProtection/>
  <mergeCells count="7">
    <mergeCell ref="A6:B6"/>
    <mergeCell ref="D6:E6"/>
    <mergeCell ref="A1:F1"/>
    <mergeCell ref="A3:B3"/>
    <mergeCell ref="A4:B4"/>
    <mergeCell ref="A5:B5"/>
    <mergeCell ref="C5:E5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scale="83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="130" zoomScaleNormal="130" zoomScalePageLayoutView="0" workbookViewId="0" topLeftCell="A1">
      <selection activeCell="D25" sqref="D25"/>
    </sheetView>
  </sheetViews>
  <sheetFormatPr defaultColWidth="9.00390625" defaultRowHeight="12.75"/>
  <cols>
    <col min="1" max="1" width="2.75390625" style="0" customWidth="1"/>
    <col min="2" max="2" width="14.00390625" style="0" customWidth="1"/>
    <col min="3" max="3" width="13.00390625" style="0" customWidth="1"/>
    <col min="4" max="4" width="12.125" style="0" customWidth="1"/>
    <col min="5" max="5" width="7.25390625" style="0" customWidth="1"/>
    <col min="6" max="6" width="9.625" style="0" customWidth="1"/>
    <col min="7" max="7" width="7.375" style="0" customWidth="1"/>
  </cols>
  <sheetData>
    <row r="1" spans="1:7" ht="27">
      <c r="A1" s="613" t="s">
        <v>234</v>
      </c>
      <c r="B1" s="613"/>
      <c r="C1" s="613"/>
      <c r="D1" s="613"/>
      <c r="E1" s="613"/>
      <c r="F1" s="613"/>
      <c r="G1" s="613"/>
    </row>
    <row r="2" spans="1:7" ht="12.75">
      <c r="A2" s="612"/>
      <c r="B2" s="612"/>
      <c r="C2" s="612"/>
      <c r="D2" s="612"/>
      <c r="E2" s="11" t="s">
        <v>194</v>
      </c>
      <c r="F2" s="14"/>
      <c r="G2" s="14"/>
    </row>
    <row r="3" spans="1:7" ht="12.75">
      <c r="A3" s="611" t="s">
        <v>195</v>
      </c>
      <c r="B3" s="611"/>
      <c r="C3" s="39" t="s">
        <v>196</v>
      </c>
      <c r="D3" s="620"/>
      <c r="E3" s="11">
        <v>33</v>
      </c>
      <c r="F3" s="14"/>
      <c r="G3" s="14"/>
    </row>
    <row r="4" spans="1:7" ht="12.75">
      <c r="A4" s="611" t="s">
        <v>197</v>
      </c>
      <c r="B4" s="611"/>
      <c r="C4" s="98">
        <v>40034</v>
      </c>
      <c r="D4" s="620"/>
      <c r="E4" s="14"/>
      <c r="F4" s="14"/>
      <c r="G4" s="14"/>
    </row>
    <row r="5" spans="1:7" ht="12.75">
      <c r="A5" s="611" t="s">
        <v>198</v>
      </c>
      <c r="B5" s="611"/>
      <c r="C5" s="619" t="s">
        <v>235</v>
      </c>
      <c r="D5" s="619"/>
      <c r="E5" s="14"/>
      <c r="F5" s="14"/>
      <c r="G5" s="14"/>
    </row>
    <row r="6" spans="1:7" ht="12.75">
      <c r="A6" s="611" t="s">
        <v>200</v>
      </c>
      <c r="B6" s="611"/>
      <c r="C6" s="16">
        <f>COUNTA(B8:B56)</f>
        <v>46</v>
      </c>
      <c r="D6" s="91"/>
      <c r="E6" s="14"/>
      <c r="F6" s="14"/>
      <c r="G6" s="14"/>
    </row>
    <row r="7" spans="1:7" ht="12.75">
      <c r="A7" s="116" t="s">
        <v>201</v>
      </c>
      <c r="B7" s="108" t="s">
        <v>202</v>
      </c>
      <c r="C7" s="108" t="s">
        <v>203</v>
      </c>
      <c r="D7" s="517" t="s">
        <v>209</v>
      </c>
      <c r="E7" s="149" t="s">
        <v>206</v>
      </c>
      <c r="F7" s="149" t="s">
        <v>207</v>
      </c>
      <c r="G7" s="149" t="s">
        <v>227</v>
      </c>
    </row>
    <row r="8" spans="1:7" ht="12.75">
      <c r="A8" s="170">
        <v>1</v>
      </c>
      <c r="B8" s="364" t="s">
        <v>102</v>
      </c>
      <c r="C8" s="364" t="s">
        <v>34</v>
      </c>
      <c r="D8" s="518">
        <v>0.0015458333333333333</v>
      </c>
      <c r="E8" s="49">
        <v>100</v>
      </c>
      <c r="F8" s="50">
        <f aca="true" t="shared" si="0" ref="F8:F39">E8+E$3</f>
        <v>133</v>
      </c>
      <c r="G8" s="151"/>
    </row>
    <row r="9" spans="1:7" ht="12.75">
      <c r="A9" s="170">
        <v>2</v>
      </c>
      <c r="B9" s="364" t="s">
        <v>7</v>
      </c>
      <c r="C9" s="364" t="s">
        <v>8</v>
      </c>
      <c r="D9" s="518">
        <v>0.0015761574074074074</v>
      </c>
      <c r="E9" s="49">
        <f aca="true" t="shared" si="1" ref="E9:E40">(D$8/D9)*100</f>
        <v>98.07607578205317</v>
      </c>
      <c r="F9" s="50">
        <f t="shared" si="0"/>
        <v>131.07607578205318</v>
      </c>
      <c r="G9" s="152">
        <f aca="true" t="shared" si="2" ref="G9:G40">D9-D$8</f>
        <v>3.0324074074074107E-05</v>
      </c>
    </row>
    <row r="10" spans="1:7" ht="12.75">
      <c r="A10" s="170">
        <v>3</v>
      </c>
      <c r="B10" s="364" t="s">
        <v>376</v>
      </c>
      <c r="C10" s="364" t="s">
        <v>33</v>
      </c>
      <c r="D10" s="518">
        <v>0.0016024305555555557</v>
      </c>
      <c r="E10" s="49">
        <f t="shared" si="1"/>
        <v>96.46803900325025</v>
      </c>
      <c r="F10" s="50">
        <f t="shared" si="0"/>
        <v>129.46803900325025</v>
      </c>
      <c r="G10" s="152">
        <f t="shared" si="2"/>
        <v>5.659722222222242E-05</v>
      </c>
    </row>
    <row r="11" spans="1:7" ht="12.75">
      <c r="A11" s="170">
        <v>4</v>
      </c>
      <c r="B11" s="364" t="s">
        <v>61</v>
      </c>
      <c r="C11" s="364" t="s">
        <v>15</v>
      </c>
      <c r="D11" s="518">
        <v>0.0016267361111111111</v>
      </c>
      <c r="E11" s="49">
        <f t="shared" si="1"/>
        <v>95.02668089647813</v>
      </c>
      <c r="F11" s="50">
        <f t="shared" si="0"/>
        <v>128.02668089647813</v>
      </c>
      <c r="G11" s="152">
        <f t="shared" si="2"/>
        <v>8.090277777777783E-05</v>
      </c>
    </row>
    <row r="12" spans="1:7" ht="12.75">
      <c r="A12" s="170">
        <v>5</v>
      </c>
      <c r="B12" s="364" t="s">
        <v>542</v>
      </c>
      <c r="C12" s="364" t="s">
        <v>33</v>
      </c>
      <c r="D12" s="518">
        <v>0.0016355324074074074</v>
      </c>
      <c r="E12" s="49">
        <f t="shared" si="1"/>
        <v>94.51560399122496</v>
      </c>
      <c r="F12" s="50">
        <f t="shared" si="0"/>
        <v>127.51560399122496</v>
      </c>
      <c r="G12" s="152">
        <f t="shared" si="2"/>
        <v>8.969907407407407E-05</v>
      </c>
    </row>
    <row r="13" spans="1:7" ht="12.75">
      <c r="A13" s="170">
        <v>6</v>
      </c>
      <c r="B13" s="364" t="s">
        <v>54</v>
      </c>
      <c r="C13" s="364" t="s">
        <v>13</v>
      </c>
      <c r="D13" s="518">
        <v>0.0016458333333333333</v>
      </c>
      <c r="E13" s="49">
        <f t="shared" si="1"/>
        <v>93.92405063291139</v>
      </c>
      <c r="F13" s="50">
        <f t="shared" si="0"/>
        <v>126.92405063291139</v>
      </c>
      <c r="G13" s="152">
        <f t="shared" si="2"/>
        <v>0.00010000000000000005</v>
      </c>
    </row>
    <row r="14" spans="1:7" ht="12.75">
      <c r="A14" s="170">
        <v>7</v>
      </c>
      <c r="B14" s="364" t="s">
        <v>12</v>
      </c>
      <c r="C14" s="364" t="s">
        <v>13</v>
      </c>
      <c r="D14" s="518">
        <v>0.0016608796296296296</v>
      </c>
      <c r="E14" s="49">
        <f t="shared" si="1"/>
        <v>93.07317073170732</v>
      </c>
      <c r="F14" s="50">
        <f t="shared" si="0"/>
        <v>126.07317073170732</v>
      </c>
      <c r="G14" s="152">
        <f t="shared" si="2"/>
        <v>0.00011504629629629625</v>
      </c>
    </row>
    <row r="15" spans="1:7" ht="12.75">
      <c r="A15" s="170">
        <v>8</v>
      </c>
      <c r="B15" s="364" t="s">
        <v>10</v>
      </c>
      <c r="C15" s="364" t="s">
        <v>11</v>
      </c>
      <c r="D15" s="518">
        <v>0.0017266203703703705</v>
      </c>
      <c r="E15" s="49">
        <f t="shared" si="1"/>
        <v>89.52942753720336</v>
      </c>
      <c r="F15" s="50">
        <f t="shared" si="0"/>
        <v>122.52942753720336</v>
      </c>
      <c r="G15" s="152">
        <f t="shared" si="2"/>
        <v>0.00018078703703703724</v>
      </c>
    </row>
    <row r="16" spans="1:7" ht="12.75">
      <c r="A16" s="170">
        <v>9</v>
      </c>
      <c r="B16" s="364" t="s">
        <v>14</v>
      </c>
      <c r="C16" s="364" t="s">
        <v>8</v>
      </c>
      <c r="D16" s="518">
        <v>0.0017303240740740742</v>
      </c>
      <c r="E16" s="49">
        <f t="shared" si="1"/>
        <v>89.33779264214046</v>
      </c>
      <c r="F16" s="50">
        <f t="shared" si="0"/>
        <v>122.33779264214046</v>
      </c>
      <c r="G16" s="152">
        <f t="shared" si="2"/>
        <v>0.00018449074074074093</v>
      </c>
    </row>
    <row r="17" spans="1:7" ht="12.75">
      <c r="A17" s="170">
        <v>10</v>
      </c>
      <c r="B17" s="364" t="s">
        <v>122</v>
      </c>
      <c r="C17" s="364" t="s">
        <v>123</v>
      </c>
      <c r="D17" s="518">
        <v>0.001739351851851852</v>
      </c>
      <c r="E17" s="49">
        <f t="shared" si="1"/>
        <v>88.87410167686983</v>
      </c>
      <c r="F17" s="50">
        <f t="shared" si="0"/>
        <v>121.87410167686983</v>
      </c>
      <c r="G17" s="152">
        <f t="shared" si="2"/>
        <v>0.00019351851851851865</v>
      </c>
    </row>
    <row r="18" spans="1:7" ht="12.75">
      <c r="A18" s="170">
        <v>11</v>
      </c>
      <c r="B18" s="364" t="s">
        <v>173</v>
      </c>
      <c r="C18" s="364" t="s">
        <v>91</v>
      </c>
      <c r="D18" s="518">
        <v>0.0017612268518518517</v>
      </c>
      <c r="E18" s="49">
        <f t="shared" si="1"/>
        <v>87.77025694946443</v>
      </c>
      <c r="F18" s="50">
        <f t="shared" si="0"/>
        <v>120.77025694946443</v>
      </c>
      <c r="G18" s="152">
        <f t="shared" si="2"/>
        <v>0.0002153935185185184</v>
      </c>
    </row>
    <row r="19" spans="1:7" ht="13.5" thickBot="1">
      <c r="A19" s="521">
        <v>12</v>
      </c>
      <c r="B19" s="534" t="s">
        <v>84</v>
      </c>
      <c r="C19" s="534" t="s">
        <v>72</v>
      </c>
      <c r="D19" s="522">
        <v>0.0017626157407407408</v>
      </c>
      <c r="E19" s="215">
        <f t="shared" si="1"/>
        <v>87.70109659202836</v>
      </c>
      <c r="F19" s="184">
        <f t="shared" si="0"/>
        <v>120.70109659202836</v>
      </c>
      <c r="G19" s="153">
        <f t="shared" si="2"/>
        <v>0.0002167824074074075</v>
      </c>
    </row>
    <row r="20" spans="1:7" ht="12.75">
      <c r="A20" s="516">
        <v>13</v>
      </c>
      <c r="B20" s="519" t="s">
        <v>104</v>
      </c>
      <c r="C20" s="519" t="s">
        <v>91</v>
      </c>
      <c r="D20" s="520">
        <v>0.0017723379629629628</v>
      </c>
      <c r="E20" s="45">
        <f t="shared" si="1"/>
        <v>87.22000914255862</v>
      </c>
      <c r="F20" s="46">
        <f t="shared" si="0"/>
        <v>120.22000914255862</v>
      </c>
      <c r="G20" s="154">
        <f t="shared" si="2"/>
        <v>0.00022650462962962945</v>
      </c>
    </row>
    <row r="21" spans="1:7" ht="12.75">
      <c r="A21" s="170">
        <v>14</v>
      </c>
      <c r="B21" s="363" t="s">
        <v>58</v>
      </c>
      <c r="C21" s="363" t="s">
        <v>59</v>
      </c>
      <c r="D21" s="518">
        <v>0.0017972222222222224</v>
      </c>
      <c r="E21" s="49">
        <f t="shared" si="1"/>
        <v>86.01236476043276</v>
      </c>
      <c r="F21" s="50">
        <f t="shared" si="0"/>
        <v>119.01236476043276</v>
      </c>
      <c r="G21" s="152">
        <f t="shared" si="2"/>
        <v>0.0002513888888888891</v>
      </c>
    </row>
    <row r="22" spans="1:7" ht="12.75">
      <c r="A22" s="170">
        <v>15</v>
      </c>
      <c r="B22" s="363" t="s">
        <v>454</v>
      </c>
      <c r="C22" s="363" t="s">
        <v>76</v>
      </c>
      <c r="D22" s="518">
        <v>0.0018189814814814815</v>
      </c>
      <c r="E22" s="49">
        <f t="shared" si="1"/>
        <v>84.98345635021633</v>
      </c>
      <c r="F22" s="50">
        <f t="shared" si="0"/>
        <v>117.98345635021633</v>
      </c>
      <c r="G22" s="152">
        <f t="shared" si="2"/>
        <v>0.00027314814814814823</v>
      </c>
    </row>
    <row r="23" spans="1:7" ht="12.75">
      <c r="A23" s="170">
        <v>16</v>
      </c>
      <c r="B23" s="363" t="s">
        <v>7</v>
      </c>
      <c r="C23" s="363" t="s">
        <v>39</v>
      </c>
      <c r="D23" s="518">
        <v>0.001829861111111111</v>
      </c>
      <c r="E23" s="49">
        <f t="shared" si="1"/>
        <v>84.47817836812143</v>
      </c>
      <c r="F23" s="50">
        <f t="shared" si="0"/>
        <v>117.47817836812143</v>
      </c>
      <c r="G23" s="152">
        <f t="shared" si="2"/>
        <v>0.0002840277777777778</v>
      </c>
    </row>
    <row r="24" spans="1:7" ht="12.75">
      <c r="A24" s="170">
        <v>17</v>
      </c>
      <c r="B24" s="363" t="s">
        <v>10</v>
      </c>
      <c r="C24" s="363" t="s">
        <v>39</v>
      </c>
      <c r="D24" s="518">
        <v>0.0018306712962962962</v>
      </c>
      <c r="E24" s="49">
        <f t="shared" si="1"/>
        <v>84.44079155339193</v>
      </c>
      <c r="F24" s="50">
        <f t="shared" si="0"/>
        <v>117.44079155339193</v>
      </c>
      <c r="G24" s="152">
        <f t="shared" si="2"/>
        <v>0.00028483796296296287</v>
      </c>
    </row>
    <row r="25" spans="1:7" ht="12.75">
      <c r="A25" s="170">
        <v>18</v>
      </c>
      <c r="B25" s="413" t="s">
        <v>19</v>
      </c>
      <c r="C25" s="413" t="s">
        <v>20</v>
      </c>
      <c r="D25" s="518">
        <v>0.0018351851851851854</v>
      </c>
      <c r="E25" s="49">
        <f t="shared" si="1"/>
        <v>84.23309788092834</v>
      </c>
      <c r="F25" s="50">
        <f t="shared" si="0"/>
        <v>117.23309788092834</v>
      </c>
      <c r="G25" s="152">
        <f t="shared" si="2"/>
        <v>0.00028935185185185205</v>
      </c>
    </row>
    <row r="26" spans="1:7" ht="12.75">
      <c r="A26" s="170">
        <v>19</v>
      </c>
      <c r="B26" s="363" t="s">
        <v>33</v>
      </c>
      <c r="C26" s="363" t="s">
        <v>34</v>
      </c>
      <c r="D26" s="518">
        <v>0.0018635416666666668</v>
      </c>
      <c r="E26" s="49">
        <f t="shared" si="1"/>
        <v>82.9513694801565</v>
      </c>
      <c r="F26" s="50">
        <f t="shared" si="0"/>
        <v>115.9513694801565</v>
      </c>
      <c r="G26" s="152">
        <f t="shared" si="2"/>
        <v>0.00031770833333333347</v>
      </c>
    </row>
    <row r="27" spans="1:7" ht="12.75">
      <c r="A27" s="170">
        <v>20</v>
      </c>
      <c r="B27" s="363" t="s">
        <v>131</v>
      </c>
      <c r="C27" s="363" t="s">
        <v>29</v>
      </c>
      <c r="D27" s="518">
        <v>0.0018891203703703706</v>
      </c>
      <c r="E27" s="49">
        <f t="shared" si="1"/>
        <v>81.82820732753338</v>
      </c>
      <c r="F27" s="50">
        <f t="shared" si="0"/>
        <v>114.82820732753338</v>
      </c>
      <c r="G27" s="152">
        <f t="shared" si="2"/>
        <v>0.00034328703703703735</v>
      </c>
    </row>
    <row r="28" spans="1:7" ht="12.75">
      <c r="A28" s="170">
        <v>21</v>
      </c>
      <c r="B28" s="363" t="s">
        <v>46</v>
      </c>
      <c r="C28" s="363" t="s">
        <v>47</v>
      </c>
      <c r="D28" s="518">
        <v>0.0019125000000000001</v>
      </c>
      <c r="E28" s="49">
        <f t="shared" si="1"/>
        <v>80.82788671023965</v>
      </c>
      <c r="F28" s="50">
        <f t="shared" si="0"/>
        <v>113.82788671023965</v>
      </c>
      <c r="G28" s="152">
        <f t="shared" si="2"/>
        <v>0.00036666666666666683</v>
      </c>
    </row>
    <row r="29" spans="1:7" ht="12.75">
      <c r="A29" s="170">
        <v>22</v>
      </c>
      <c r="B29" s="363" t="s">
        <v>30</v>
      </c>
      <c r="C29" s="363" t="s">
        <v>31</v>
      </c>
      <c r="D29" s="518">
        <v>0.0019250000000000003</v>
      </c>
      <c r="E29" s="49">
        <f t="shared" si="1"/>
        <v>80.30303030303028</v>
      </c>
      <c r="F29" s="50">
        <f t="shared" si="0"/>
        <v>113.30303030303028</v>
      </c>
      <c r="G29" s="152">
        <f t="shared" si="2"/>
        <v>0.000379166666666667</v>
      </c>
    </row>
    <row r="30" spans="1:7" ht="12.75">
      <c r="A30" s="170">
        <v>23</v>
      </c>
      <c r="B30" s="363" t="s">
        <v>58</v>
      </c>
      <c r="C30" s="363" t="s">
        <v>25</v>
      </c>
      <c r="D30" s="518">
        <v>0.0019265046296296298</v>
      </c>
      <c r="E30" s="49">
        <f t="shared" si="1"/>
        <v>80.24031240612796</v>
      </c>
      <c r="F30" s="50">
        <f t="shared" si="0"/>
        <v>113.24031240612796</v>
      </c>
      <c r="G30" s="152">
        <f t="shared" si="2"/>
        <v>0.0003806712962962965</v>
      </c>
    </row>
    <row r="31" spans="1:7" ht="12.75">
      <c r="A31" s="170">
        <v>24</v>
      </c>
      <c r="B31" s="413" t="s">
        <v>188</v>
      </c>
      <c r="C31" s="413" t="s">
        <v>45</v>
      </c>
      <c r="D31" s="518">
        <v>0.0019334490740740742</v>
      </c>
      <c r="E31" s="49">
        <f t="shared" si="1"/>
        <v>79.95211014666268</v>
      </c>
      <c r="F31" s="50">
        <f t="shared" si="0"/>
        <v>112.95211014666268</v>
      </c>
      <c r="G31" s="152">
        <f t="shared" si="2"/>
        <v>0.0003876157407407409</v>
      </c>
    </row>
    <row r="32" spans="1:7" ht="12.75">
      <c r="A32" s="170">
        <v>25</v>
      </c>
      <c r="B32" s="413" t="s">
        <v>35</v>
      </c>
      <c r="C32" s="413" t="s">
        <v>36</v>
      </c>
      <c r="D32" s="518">
        <v>0.001945023148148148</v>
      </c>
      <c r="E32" s="49">
        <f t="shared" si="1"/>
        <v>79.47634632549837</v>
      </c>
      <c r="F32" s="50">
        <f t="shared" si="0"/>
        <v>112.47634632549837</v>
      </c>
      <c r="G32" s="152">
        <f t="shared" si="2"/>
        <v>0.0003991898148148147</v>
      </c>
    </row>
    <row r="33" spans="1:7" ht="12.75">
      <c r="A33" s="170">
        <v>26</v>
      </c>
      <c r="B33" s="363" t="s">
        <v>23</v>
      </c>
      <c r="C33" s="363" t="s">
        <v>180</v>
      </c>
      <c r="D33" s="518">
        <v>0.001991203703703704</v>
      </c>
      <c r="E33" s="49">
        <f t="shared" si="1"/>
        <v>77.63310857940013</v>
      </c>
      <c r="F33" s="50">
        <f t="shared" si="0"/>
        <v>110.63310857940013</v>
      </c>
      <c r="G33" s="152">
        <f t="shared" si="2"/>
        <v>0.0004453703703703705</v>
      </c>
    </row>
    <row r="34" spans="1:7" ht="12.75">
      <c r="A34" s="170">
        <v>27</v>
      </c>
      <c r="B34" s="413" t="s">
        <v>397</v>
      </c>
      <c r="C34" s="413" t="s">
        <v>70</v>
      </c>
      <c r="D34" s="518">
        <v>0.002002777777777778</v>
      </c>
      <c r="E34" s="49">
        <f t="shared" si="1"/>
        <v>77.18446601941747</v>
      </c>
      <c r="F34" s="50">
        <f t="shared" si="0"/>
        <v>110.18446601941747</v>
      </c>
      <c r="G34" s="152">
        <f t="shared" si="2"/>
        <v>0.0004569444444444445</v>
      </c>
    </row>
    <row r="35" spans="1:7" ht="12.75">
      <c r="A35" s="170">
        <v>28</v>
      </c>
      <c r="B35" s="413" t="s">
        <v>21</v>
      </c>
      <c r="C35" s="413" t="s">
        <v>22</v>
      </c>
      <c r="D35" s="518">
        <v>0.0020078703703703704</v>
      </c>
      <c r="E35" s="49">
        <f t="shared" si="1"/>
        <v>76.98870186765045</v>
      </c>
      <c r="F35" s="50">
        <f t="shared" si="0"/>
        <v>109.98870186765045</v>
      </c>
      <c r="G35" s="152">
        <f t="shared" si="2"/>
        <v>0.00046203703703703706</v>
      </c>
    </row>
    <row r="36" spans="1:7" ht="12.75">
      <c r="A36" s="170">
        <v>29</v>
      </c>
      <c r="B36" s="413" t="s">
        <v>124</v>
      </c>
      <c r="C36" s="413" t="s">
        <v>125</v>
      </c>
      <c r="D36" s="518">
        <v>0.0020399305555555557</v>
      </c>
      <c r="E36" s="49">
        <f t="shared" si="1"/>
        <v>75.77872340425532</v>
      </c>
      <c r="F36" s="50">
        <f t="shared" si="0"/>
        <v>108.77872340425532</v>
      </c>
      <c r="G36" s="152">
        <f t="shared" si="2"/>
        <v>0.0004940972222222224</v>
      </c>
    </row>
    <row r="37" spans="1:7" ht="12.75">
      <c r="A37" s="170">
        <v>30</v>
      </c>
      <c r="B37" s="363" t="s">
        <v>211</v>
      </c>
      <c r="C37" s="363" t="s">
        <v>67</v>
      </c>
      <c r="D37" s="518">
        <v>0.002073263888888889</v>
      </c>
      <c r="E37" s="49">
        <f t="shared" si="1"/>
        <v>74.56037514654163</v>
      </c>
      <c r="F37" s="50">
        <f t="shared" si="0"/>
        <v>107.56037514654163</v>
      </c>
      <c r="G37" s="152">
        <f t="shared" si="2"/>
        <v>0.0005274305555555555</v>
      </c>
    </row>
    <row r="38" spans="1:7" ht="12.75">
      <c r="A38" s="170">
        <v>31</v>
      </c>
      <c r="B38" s="363" t="s">
        <v>10</v>
      </c>
      <c r="C38" s="363" t="s">
        <v>48</v>
      </c>
      <c r="D38" s="518">
        <v>0.0020881944444444446</v>
      </c>
      <c r="E38" s="49">
        <f t="shared" si="1"/>
        <v>74.02726970402394</v>
      </c>
      <c r="F38" s="50">
        <f t="shared" si="0"/>
        <v>107.02726970402394</v>
      </c>
      <c r="G38" s="152">
        <f t="shared" si="2"/>
        <v>0.0005423611111111113</v>
      </c>
    </row>
    <row r="39" spans="1:7" ht="12.75">
      <c r="A39" s="170">
        <v>32</v>
      </c>
      <c r="B39" s="363" t="s">
        <v>211</v>
      </c>
      <c r="C39" s="363" t="s">
        <v>8</v>
      </c>
      <c r="D39" s="518">
        <v>0.002089699074074074</v>
      </c>
      <c r="E39" s="49">
        <f t="shared" si="1"/>
        <v>73.97396842979784</v>
      </c>
      <c r="F39" s="50">
        <f t="shared" si="0"/>
        <v>106.97396842979784</v>
      </c>
      <c r="G39" s="152">
        <f t="shared" si="2"/>
        <v>0.0005438657407407408</v>
      </c>
    </row>
    <row r="40" spans="1:7" ht="12.75">
      <c r="A40" s="170">
        <v>33</v>
      </c>
      <c r="B40" s="363" t="s">
        <v>211</v>
      </c>
      <c r="C40" s="363" t="s">
        <v>18</v>
      </c>
      <c r="D40" s="518">
        <v>0.0020979166666666668</v>
      </c>
      <c r="E40" s="49">
        <f t="shared" si="1"/>
        <v>73.68421052631578</v>
      </c>
      <c r="F40" s="50">
        <f aca="true" t="shared" si="3" ref="F40:F53">E40+E$3</f>
        <v>106.68421052631578</v>
      </c>
      <c r="G40" s="152">
        <f t="shared" si="2"/>
        <v>0.0005520833333333335</v>
      </c>
    </row>
    <row r="41" spans="1:7" ht="12.75">
      <c r="A41" s="170">
        <v>34</v>
      </c>
      <c r="B41" s="363" t="s">
        <v>210</v>
      </c>
      <c r="C41" s="363" t="s">
        <v>9</v>
      </c>
      <c r="D41" s="518">
        <v>0.0021013888888888888</v>
      </c>
      <c r="E41" s="49">
        <f aca="true" t="shared" si="4" ref="E41:E53">(D$8/D41)*100</f>
        <v>73.5624586913417</v>
      </c>
      <c r="F41" s="50">
        <f t="shared" si="3"/>
        <v>106.5624586913417</v>
      </c>
      <c r="G41" s="152">
        <f aca="true" t="shared" si="5" ref="G41:G53">D41-D$8</f>
        <v>0.0005555555555555554</v>
      </c>
    </row>
    <row r="42" spans="1:7" ht="12.75">
      <c r="A42" s="170">
        <v>35</v>
      </c>
      <c r="B42" s="363" t="s">
        <v>114</v>
      </c>
      <c r="C42" s="363" t="s">
        <v>39</v>
      </c>
      <c r="D42" s="518">
        <v>0.0021458333333333334</v>
      </c>
      <c r="E42" s="49">
        <f t="shared" si="4"/>
        <v>72.03883495145631</v>
      </c>
      <c r="F42" s="50">
        <f t="shared" si="3"/>
        <v>105.03883495145631</v>
      </c>
      <c r="G42" s="152">
        <f t="shared" si="5"/>
        <v>0.0006000000000000001</v>
      </c>
    </row>
    <row r="43" spans="1:7" ht="12.75">
      <c r="A43" s="170">
        <v>36</v>
      </c>
      <c r="B43" s="413" t="s">
        <v>44</v>
      </c>
      <c r="C43" s="413" t="s">
        <v>45</v>
      </c>
      <c r="D43" s="518">
        <v>0.002201851851851852</v>
      </c>
      <c r="E43" s="49">
        <f t="shared" si="4"/>
        <v>70.20605550883094</v>
      </c>
      <c r="F43" s="50">
        <f t="shared" si="3"/>
        <v>103.20605550883094</v>
      </c>
      <c r="G43" s="152">
        <f t="shared" si="5"/>
        <v>0.0006560185185185187</v>
      </c>
    </row>
    <row r="44" spans="1:7" ht="12.75">
      <c r="A44" s="170">
        <v>37</v>
      </c>
      <c r="B44" s="413" t="s">
        <v>324</v>
      </c>
      <c r="C44" s="413" t="s">
        <v>178</v>
      </c>
      <c r="D44" s="518">
        <v>0.002204398148148148</v>
      </c>
      <c r="E44" s="49">
        <f t="shared" si="4"/>
        <v>70.12496062165285</v>
      </c>
      <c r="F44" s="50">
        <f t="shared" si="3"/>
        <v>103.12496062165285</v>
      </c>
      <c r="G44" s="152">
        <f t="shared" si="5"/>
        <v>0.0006585648148148147</v>
      </c>
    </row>
    <row r="45" spans="1:7" ht="12.75">
      <c r="A45" s="170">
        <v>38</v>
      </c>
      <c r="B45" s="363" t="s">
        <v>326</v>
      </c>
      <c r="C45" s="363" t="s">
        <v>327</v>
      </c>
      <c r="D45" s="518">
        <v>0.002226388888888889</v>
      </c>
      <c r="E45" s="49">
        <f t="shared" si="4"/>
        <v>69.43231441048034</v>
      </c>
      <c r="F45" s="50">
        <f t="shared" si="3"/>
        <v>102.43231441048034</v>
      </c>
      <c r="G45" s="152">
        <f t="shared" si="5"/>
        <v>0.0006805555555555556</v>
      </c>
    </row>
    <row r="46" spans="1:7" ht="12.75">
      <c r="A46" s="170">
        <v>39</v>
      </c>
      <c r="B46" s="363" t="s">
        <v>28</v>
      </c>
      <c r="C46" s="363" t="s">
        <v>29</v>
      </c>
      <c r="D46" s="518">
        <v>0.002245486111111111</v>
      </c>
      <c r="E46" s="49">
        <f t="shared" si="4"/>
        <v>68.84181227771765</v>
      </c>
      <c r="F46" s="50">
        <f t="shared" si="3"/>
        <v>101.84181227771765</v>
      </c>
      <c r="G46" s="152">
        <f t="shared" si="5"/>
        <v>0.0006996527777777776</v>
      </c>
    </row>
    <row r="47" spans="1:7" ht="12.75">
      <c r="A47" s="170">
        <v>40</v>
      </c>
      <c r="B47" s="413" t="s">
        <v>64</v>
      </c>
      <c r="C47" s="413" t="s">
        <v>231</v>
      </c>
      <c r="D47" s="518">
        <v>0.002259606481481482</v>
      </c>
      <c r="E47" s="49">
        <f t="shared" si="4"/>
        <v>68.41161706704911</v>
      </c>
      <c r="F47" s="50">
        <f t="shared" si="3"/>
        <v>101.41161706704911</v>
      </c>
      <c r="G47" s="152">
        <f t="shared" si="5"/>
        <v>0.0007137731481481485</v>
      </c>
    </row>
    <row r="48" spans="1:7" ht="12.75">
      <c r="A48" s="170">
        <v>41</v>
      </c>
      <c r="B48" s="363" t="s">
        <v>37</v>
      </c>
      <c r="C48" s="363" t="s">
        <v>38</v>
      </c>
      <c r="D48" s="518">
        <v>0.0022935185185185185</v>
      </c>
      <c r="E48" s="49">
        <f t="shared" si="4"/>
        <v>67.40008074283406</v>
      </c>
      <c r="F48" s="50">
        <f t="shared" si="3"/>
        <v>100.40008074283406</v>
      </c>
      <c r="G48" s="152">
        <f t="shared" si="5"/>
        <v>0.0007476851851851852</v>
      </c>
    </row>
    <row r="49" spans="1:7" ht="12.75">
      <c r="A49" s="170">
        <v>42</v>
      </c>
      <c r="B49" s="363" t="s">
        <v>210</v>
      </c>
      <c r="C49" s="363" t="s">
        <v>56</v>
      </c>
      <c r="D49" s="518">
        <v>0.0023275462962962963</v>
      </c>
      <c r="E49" s="49">
        <f t="shared" si="4"/>
        <v>66.41471904525112</v>
      </c>
      <c r="F49" s="50">
        <f t="shared" si="3"/>
        <v>99.41471904525112</v>
      </c>
      <c r="G49" s="152">
        <f t="shared" si="5"/>
        <v>0.000781712962962963</v>
      </c>
    </row>
    <row r="50" spans="1:7" ht="12.75">
      <c r="A50" s="170">
        <v>43</v>
      </c>
      <c r="B50" s="363" t="s">
        <v>130</v>
      </c>
      <c r="C50" s="363" t="s">
        <v>42</v>
      </c>
      <c r="D50" s="518">
        <v>0.002443402777777778</v>
      </c>
      <c r="E50" s="49">
        <f t="shared" si="4"/>
        <v>63.265596134716496</v>
      </c>
      <c r="F50" s="50">
        <f t="shared" si="3"/>
        <v>96.2655961347165</v>
      </c>
      <c r="G50" s="152">
        <f t="shared" si="5"/>
        <v>0.0008975694444444445</v>
      </c>
    </row>
    <row r="51" spans="1:7" ht="12.75">
      <c r="A51" s="170">
        <v>44</v>
      </c>
      <c r="B51" s="413" t="s">
        <v>49</v>
      </c>
      <c r="C51" s="413" t="s">
        <v>50</v>
      </c>
      <c r="D51" s="518">
        <v>0.002446875</v>
      </c>
      <c r="E51" s="49">
        <f t="shared" si="4"/>
        <v>63.17581949765858</v>
      </c>
      <c r="F51" s="50">
        <f t="shared" si="3"/>
        <v>96.17581949765858</v>
      </c>
      <c r="G51" s="152">
        <f t="shared" si="5"/>
        <v>0.0009010416666666665</v>
      </c>
    </row>
    <row r="52" spans="1:7" ht="12.75">
      <c r="A52" s="170">
        <v>45</v>
      </c>
      <c r="B52" s="363" t="s">
        <v>43</v>
      </c>
      <c r="C52" s="363" t="s">
        <v>8</v>
      </c>
      <c r="D52" s="518">
        <v>0.002492245370370371</v>
      </c>
      <c r="E52" s="49">
        <f t="shared" si="4"/>
        <v>62.025727952445074</v>
      </c>
      <c r="F52" s="50">
        <f t="shared" si="3"/>
        <v>95.02572795244507</v>
      </c>
      <c r="G52" s="152">
        <f t="shared" si="5"/>
        <v>0.0009464120370370375</v>
      </c>
    </row>
    <row r="53" spans="1:7" ht="12.75">
      <c r="A53" s="170">
        <v>46</v>
      </c>
      <c r="B53" s="363" t="s">
        <v>52</v>
      </c>
      <c r="C53" s="363" t="s">
        <v>549</v>
      </c>
      <c r="D53" s="518">
        <v>0.002874189814814815</v>
      </c>
      <c r="E53" s="49">
        <f t="shared" si="4"/>
        <v>53.78327225868803</v>
      </c>
      <c r="F53" s="50">
        <f t="shared" si="3"/>
        <v>86.78327225868803</v>
      </c>
      <c r="G53" s="152">
        <f t="shared" si="5"/>
        <v>0.0013283564814814818</v>
      </c>
    </row>
  </sheetData>
  <sheetProtection/>
  <mergeCells count="8">
    <mergeCell ref="A5:B5"/>
    <mergeCell ref="C5:D5"/>
    <mergeCell ref="A6:B6"/>
    <mergeCell ref="A1:G1"/>
    <mergeCell ref="A2:D2"/>
    <mergeCell ref="A3:B3"/>
    <mergeCell ref="D3:D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0"/>
  <sheetViews>
    <sheetView zoomScale="130" zoomScaleNormal="130" zoomScalePageLayoutView="0" workbookViewId="0" topLeftCell="A4">
      <selection activeCell="B100" sqref="B100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613" t="s">
        <v>236</v>
      </c>
      <c r="B1" s="613"/>
      <c r="C1" s="613"/>
      <c r="D1" s="613"/>
      <c r="E1" s="613"/>
      <c r="F1" s="613"/>
      <c r="G1" s="613"/>
    </row>
    <row r="2" spans="1:7" ht="12.75">
      <c r="A2" s="612"/>
      <c r="B2" s="612"/>
      <c r="C2" s="612"/>
      <c r="D2" s="612"/>
      <c r="E2" s="11" t="s">
        <v>194</v>
      </c>
      <c r="F2" s="617"/>
      <c r="G2" s="617"/>
    </row>
    <row r="3" spans="1:7" ht="12.75">
      <c r="A3" s="611" t="s">
        <v>195</v>
      </c>
      <c r="B3" s="611"/>
      <c r="C3" s="39">
        <v>38599</v>
      </c>
      <c r="D3" s="620"/>
      <c r="E3" s="11">
        <v>25</v>
      </c>
      <c r="F3" s="617"/>
      <c r="G3" s="617"/>
    </row>
    <row r="4" spans="1:7" ht="12.75">
      <c r="A4" s="611" t="s">
        <v>197</v>
      </c>
      <c r="B4" s="611"/>
      <c r="C4" s="98" t="s">
        <v>571</v>
      </c>
      <c r="D4" s="620"/>
      <c r="E4" s="14"/>
      <c r="F4" s="14"/>
      <c r="G4" s="14"/>
    </row>
    <row r="5" spans="1:7" ht="21.75" customHeight="1">
      <c r="A5" s="611" t="s">
        <v>198</v>
      </c>
      <c r="B5" s="611"/>
      <c r="C5" s="621" t="s">
        <v>572</v>
      </c>
      <c r="D5" s="621"/>
      <c r="E5" s="621"/>
      <c r="F5" s="621"/>
      <c r="G5" s="14"/>
    </row>
    <row r="6" spans="1:7" ht="12.75">
      <c r="A6" s="611" t="s">
        <v>200</v>
      </c>
      <c r="B6" s="611"/>
      <c r="C6" s="16">
        <f>COUNTA(B8:B120)</f>
        <v>113</v>
      </c>
      <c r="D6" s="91"/>
      <c r="E6" s="14"/>
      <c r="F6" s="14"/>
      <c r="G6" s="14"/>
    </row>
    <row r="7" spans="1:7" ht="12.75">
      <c r="A7" s="116" t="s">
        <v>201</v>
      </c>
      <c r="B7" s="108" t="s">
        <v>202</v>
      </c>
      <c r="C7" s="108" t="s">
        <v>203</v>
      </c>
      <c r="D7" s="108" t="s">
        <v>209</v>
      </c>
      <c r="E7" s="149" t="s">
        <v>206</v>
      </c>
      <c r="F7" s="149" t="s">
        <v>207</v>
      </c>
      <c r="G7" s="149" t="s">
        <v>227</v>
      </c>
    </row>
    <row r="8" spans="1:7" ht="12.75">
      <c r="A8" s="170">
        <v>1</v>
      </c>
      <c r="B8" s="364" t="s">
        <v>147</v>
      </c>
      <c r="C8" s="364" t="s">
        <v>13</v>
      </c>
      <c r="D8" s="535">
        <v>0.0011001157407407407</v>
      </c>
      <c r="E8" s="155">
        <v>100</v>
      </c>
      <c r="F8" s="156">
        <f aca="true" t="shared" si="0" ref="F8:F39">E8+E$3</f>
        <v>125</v>
      </c>
      <c r="G8" s="151"/>
    </row>
    <row r="9" spans="1:7" ht="12.75">
      <c r="A9" s="170">
        <v>2</v>
      </c>
      <c r="B9" s="364" t="s">
        <v>143</v>
      </c>
      <c r="C9" s="364" t="s">
        <v>144</v>
      </c>
      <c r="D9" s="535">
        <v>0.0011002314814814815</v>
      </c>
      <c r="E9" s="49">
        <f aca="true" t="shared" si="1" ref="E9:E40">(D$8/D9)*100</f>
        <v>99.98948032821376</v>
      </c>
      <c r="F9" s="50">
        <f t="shared" si="0"/>
        <v>124.98948032821376</v>
      </c>
      <c r="G9" s="157">
        <f aca="true" t="shared" si="2" ref="G9:G40">D9-D$8</f>
        <v>1.1574074074084846E-07</v>
      </c>
    </row>
    <row r="10" spans="1:7" ht="12.75">
      <c r="A10" s="170">
        <v>3</v>
      </c>
      <c r="B10" s="364" t="s">
        <v>170</v>
      </c>
      <c r="C10" s="364" t="s">
        <v>29</v>
      </c>
      <c r="D10" s="535">
        <v>0.0011003472222222222</v>
      </c>
      <c r="E10" s="49">
        <f t="shared" si="1"/>
        <v>99.97896286946461</v>
      </c>
      <c r="F10" s="50">
        <f t="shared" si="0"/>
        <v>124.97896286946461</v>
      </c>
      <c r="G10" s="157">
        <f t="shared" si="2"/>
        <v>2.3148148148148008E-07</v>
      </c>
    </row>
    <row r="11" spans="1:7" ht="12.75">
      <c r="A11" s="170">
        <v>4</v>
      </c>
      <c r="B11" s="364" t="s">
        <v>7</v>
      </c>
      <c r="C11" s="364" t="s">
        <v>39</v>
      </c>
      <c r="D11" s="535">
        <v>0.001116087962962963</v>
      </c>
      <c r="E11" s="49">
        <f t="shared" si="1"/>
        <v>98.56891009022087</v>
      </c>
      <c r="F11" s="50">
        <f t="shared" si="0"/>
        <v>123.56891009022087</v>
      </c>
      <c r="G11" s="157">
        <f t="shared" si="2"/>
        <v>1.5972222222222342E-05</v>
      </c>
    </row>
    <row r="12" spans="1:7" ht="12.75">
      <c r="A12" s="170">
        <v>5</v>
      </c>
      <c r="B12" s="364" t="s">
        <v>105</v>
      </c>
      <c r="C12" s="364" t="s">
        <v>109</v>
      </c>
      <c r="D12" s="535">
        <v>0.0011163194444444443</v>
      </c>
      <c r="E12" s="49">
        <f t="shared" si="1"/>
        <v>98.54847071021256</v>
      </c>
      <c r="F12" s="50">
        <f t="shared" si="0"/>
        <v>123.54847071021256</v>
      </c>
      <c r="G12" s="157">
        <f t="shared" si="2"/>
        <v>1.6203703703703606E-05</v>
      </c>
    </row>
    <row r="13" spans="1:7" ht="12.75">
      <c r="A13" s="170">
        <v>6</v>
      </c>
      <c r="B13" s="364" t="s">
        <v>551</v>
      </c>
      <c r="C13" s="364" t="s">
        <v>552</v>
      </c>
      <c r="D13" s="535">
        <v>0.0011164351851851854</v>
      </c>
      <c r="E13" s="49">
        <f t="shared" si="1"/>
        <v>98.53825419863153</v>
      </c>
      <c r="F13" s="50">
        <f t="shared" si="0"/>
        <v>123.53825419863153</v>
      </c>
      <c r="G13" s="157">
        <f t="shared" si="2"/>
        <v>1.631944444444467E-05</v>
      </c>
    </row>
    <row r="14" spans="1:7" ht="12.75">
      <c r="A14" s="170">
        <v>7</v>
      </c>
      <c r="B14" s="364" t="s">
        <v>551</v>
      </c>
      <c r="C14" s="364" t="s">
        <v>29</v>
      </c>
      <c r="D14" s="535">
        <v>0.0011515046296296297</v>
      </c>
      <c r="E14" s="49">
        <f t="shared" si="1"/>
        <v>95.5372399236104</v>
      </c>
      <c r="F14" s="50">
        <f t="shared" si="0"/>
        <v>120.5372399236104</v>
      </c>
      <c r="G14" s="157">
        <f t="shared" si="2"/>
        <v>5.138888888888901E-05</v>
      </c>
    </row>
    <row r="15" spans="1:7" ht="12.75">
      <c r="A15" s="170">
        <v>8</v>
      </c>
      <c r="B15" s="364" t="s">
        <v>7</v>
      </c>
      <c r="C15" s="364" t="s">
        <v>8</v>
      </c>
      <c r="D15" s="535">
        <v>0.0011515046296296297</v>
      </c>
      <c r="E15" s="49">
        <f t="shared" si="1"/>
        <v>95.5372399236104</v>
      </c>
      <c r="F15" s="50">
        <f t="shared" si="0"/>
        <v>120.5372399236104</v>
      </c>
      <c r="G15" s="157">
        <f t="shared" si="2"/>
        <v>5.138888888888901E-05</v>
      </c>
    </row>
    <row r="16" spans="1:7" ht="12.75">
      <c r="A16" s="170">
        <v>9</v>
      </c>
      <c r="B16" s="364" t="s">
        <v>148</v>
      </c>
      <c r="C16" s="364" t="s">
        <v>149</v>
      </c>
      <c r="D16" s="535">
        <v>0.001151851851851852</v>
      </c>
      <c r="E16" s="49">
        <f t="shared" si="1"/>
        <v>95.50844051446944</v>
      </c>
      <c r="F16" s="50">
        <f t="shared" si="0"/>
        <v>120.50844051446944</v>
      </c>
      <c r="G16" s="157">
        <f t="shared" si="2"/>
        <v>5.173611111111134E-05</v>
      </c>
    </row>
    <row r="17" spans="1:7" ht="12.75">
      <c r="A17" s="170">
        <v>10</v>
      </c>
      <c r="B17" s="364" t="s">
        <v>553</v>
      </c>
      <c r="C17" s="364" t="s">
        <v>34</v>
      </c>
      <c r="D17" s="535">
        <v>0.0011519675925925927</v>
      </c>
      <c r="E17" s="49">
        <f t="shared" si="1"/>
        <v>95.49884456947653</v>
      </c>
      <c r="F17" s="50">
        <f t="shared" si="0"/>
        <v>120.49884456947653</v>
      </c>
      <c r="G17" s="157">
        <f t="shared" si="2"/>
        <v>5.185185185185197E-05</v>
      </c>
    </row>
    <row r="18" spans="1:7" ht="12.75">
      <c r="A18" s="170">
        <v>11</v>
      </c>
      <c r="B18" s="364" t="s">
        <v>554</v>
      </c>
      <c r="C18" s="364" t="s">
        <v>38</v>
      </c>
      <c r="D18" s="535">
        <v>0.0011523148148148148</v>
      </c>
      <c r="E18" s="49">
        <f t="shared" si="1"/>
        <v>95.47006830052229</v>
      </c>
      <c r="F18" s="50">
        <f t="shared" si="0"/>
        <v>120.47006830052229</v>
      </c>
      <c r="G18" s="157">
        <f t="shared" si="2"/>
        <v>5.2199074074074083E-05</v>
      </c>
    </row>
    <row r="19" spans="1:7" ht="13.5" thickBot="1">
      <c r="A19" s="521">
        <v>12</v>
      </c>
      <c r="B19" s="534" t="s">
        <v>336</v>
      </c>
      <c r="C19" s="534" t="s">
        <v>91</v>
      </c>
      <c r="D19" s="537">
        <v>0.0011523148148148148</v>
      </c>
      <c r="E19" s="215">
        <f t="shared" si="1"/>
        <v>95.47006830052229</v>
      </c>
      <c r="F19" s="184">
        <f t="shared" si="0"/>
        <v>120.47006830052229</v>
      </c>
      <c r="G19" s="538">
        <f t="shared" si="2"/>
        <v>5.2199074074074083E-05</v>
      </c>
    </row>
    <row r="20" spans="1:7" ht="12.75">
      <c r="A20" s="516">
        <v>13</v>
      </c>
      <c r="B20" s="519" t="s">
        <v>61</v>
      </c>
      <c r="C20" s="519" t="s">
        <v>15</v>
      </c>
      <c r="D20" s="536">
        <v>0.0011576388888888888</v>
      </c>
      <c r="E20" s="45">
        <f t="shared" si="1"/>
        <v>95.03099380123975</v>
      </c>
      <c r="F20" s="46">
        <f t="shared" si="0"/>
        <v>120.03099380123975</v>
      </c>
      <c r="G20" s="158">
        <f t="shared" si="2"/>
        <v>5.7523148148148125E-05</v>
      </c>
    </row>
    <row r="21" spans="1:7" ht="12.75">
      <c r="A21" s="170">
        <v>14</v>
      </c>
      <c r="B21" s="363" t="s">
        <v>555</v>
      </c>
      <c r="C21" s="363" t="s">
        <v>48</v>
      </c>
      <c r="D21" s="535">
        <v>0.0011695601851851852</v>
      </c>
      <c r="E21" s="49">
        <f t="shared" si="1"/>
        <v>94.06234537357744</v>
      </c>
      <c r="F21" s="50">
        <f t="shared" si="0"/>
        <v>119.06234537357744</v>
      </c>
      <c r="G21" s="157">
        <f t="shared" si="2"/>
        <v>6.944444444444446E-05</v>
      </c>
    </row>
    <row r="22" spans="1:7" ht="12.75">
      <c r="A22" s="170">
        <v>15</v>
      </c>
      <c r="B22" s="363" t="s">
        <v>32</v>
      </c>
      <c r="C22" s="363" t="s">
        <v>29</v>
      </c>
      <c r="D22" s="535">
        <v>0.0011710648148148147</v>
      </c>
      <c r="E22" s="49">
        <f t="shared" si="1"/>
        <v>93.94149041312512</v>
      </c>
      <c r="F22" s="50">
        <f t="shared" si="0"/>
        <v>118.94149041312512</v>
      </c>
      <c r="G22" s="157">
        <f t="shared" si="2"/>
        <v>7.094907407407397E-05</v>
      </c>
    </row>
    <row r="23" spans="1:7" ht="12.75">
      <c r="A23" s="170">
        <v>16</v>
      </c>
      <c r="B23" s="363" t="s">
        <v>446</v>
      </c>
      <c r="C23" s="363" t="s">
        <v>73</v>
      </c>
      <c r="D23" s="535">
        <v>0.0012099537037037038</v>
      </c>
      <c r="E23" s="49">
        <f t="shared" si="1"/>
        <v>90.92213506791657</v>
      </c>
      <c r="F23" s="50">
        <f t="shared" si="0"/>
        <v>115.92213506791657</v>
      </c>
      <c r="G23" s="157">
        <f t="shared" si="2"/>
        <v>0.00010983796296296306</v>
      </c>
    </row>
    <row r="24" spans="1:7" ht="12.75">
      <c r="A24" s="170">
        <v>17</v>
      </c>
      <c r="B24" s="363" t="s">
        <v>150</v>
      </c>
      <c r="C24" s="363" t="s">
        <v>76</v>
      </c>
      <c r="D24" s="535">
        <v>0.0012099537037037038</v>
      </c>
      <c r="E24" s="49">
        <f t="shared" si="1"/>
        <v>90.92213506791657</v>
      </c>
      <c r="F24" s="50">
        <f t="shared" si="0"/>
        <v>115.92213506791657</v>
      </c>
      <c r="G24" s="157">
        <f t="shared" si="2"/>
        <v>0.00010983796296296306</v>
      </c>
    </row>
    <row r="25" spans="1:7" ht="12.75">
      <c r="A25" s="170">
        <v>18</v>
      </c>
      <c r="B25" s="363" t="s">
        <v>16</v>
      </c>
      <c r="C25" s="363" t="s">
        <v>155</v>
      </c>
      <c r="D25" s="535">
        <v>0.0012180555555555556</v>
      </c>
      <c r="E25" s="49">
        <f t="shared" si="1"/>
        <v>90.3173698213607</v>
      </c>
      <c r="F25" s="50">
        <f t="shared" si="0"/>
        <v>115.3173698213607</v>
      </c>
      <c r="G25" s="157">
        <f t="shared" si="2"/>
        <v>0.00011793981481481486</v>
      </c>
    </row>
    <row r="26" spans="1:7" ht="12.75">
      <c r="A26" s="170">
        <v>19</v>
      </c>
      <c r="B26" s="363" t="s">
        <v>13</v>
      </c>
      <c r="C26" s="363" t="s">
        <v>556</v>
      </c>
      <c r="D26" s="535">
        <v>0.0012181712962962964</v>
      </c>
      <c r="E26" s="49">
        <f t="shared" si="1"/>
        <v>90.30878859857481</v>
      </c>
      <c r="F26" s="50">
        <f t="shared" si="0"/>
        <v>115.30878859857481</v>
      </c>
      <c r="G26" s="157">
        <f t="shared" si="2"/>
        <v>0.00011805555555555571</v>
      </c>
    </row>
    <row r="27" spans="1:7" ht="12.75">
      <c r="A27" s="170">
        <v>20</v>
      </c>
      <c r="B27" s="363" t="s">
        <v>557</v>
      </c>
      <c r="C27" s="363" t="s">
        <v>547</v>
      </c>
      <c r="D27" s="535">
        <v>0.0012184027777777779</v>
      </c>
      <c r="E27" s="49">
        <f t="shared" si="1"/>
        <v>90.29163104398214</v>
      </c>
      <c r="F27" s="50">
        <f t="shared" si="0"/>
        <v>115.29163104398214</v>
      </c>
      <c r="G27" s="157">
        <f t="shared" si="2"/>
        <v>0.00011828703703703719</v>
      </c>
    </row>
    <row r="28" spans="1:7" ht="12.75">
      <c r="A28" s="170">
        <v>21</v>
      </c>
      <c r="B28" s="363" t="s">
        <v>558</v>
      </c>
      <c r="C28" s="363" t="s">
        <v>89</v>
      </c>
      <c r="D28" s="535">
        <v>0.0012195601851851853</v>
      </c>
      <c r="E28" s="49">
        <f t="shared" si="1"/>
        <v>90.20594096991552</v>
      </c>
      <c r="F28" s="50">
        <f t="shared" si="0"/>
        <v>115.20594096991552</v>
      </c>
      <c r="G28" s="157">
        <f t="shared" si="2"/>
        <v>0.00011944444444444459</v>
      </c>
    </row>
    <row r="29" spans="1:7" ht="12.75">
      <c r="A29" s="170">
        <v>22</v>
      </c>
      <c r="B29" s="363" t="s">
        <v>559</v>
      </c>
      <c r="C29" s="363" t="s">
        <v>39</v>
      </c>
      <c r="D29" s="535">
        <v>0.0012204861111111112</v>
      </c>
      <c r="E29" s="49">
        <f t="shared" si="1"/>
        <v>90.1375059269796</v>
      </c>
      <c r="F29" s="50">
        <f t="shared" si="0"/>
        <v>115.1375059269796</v>
      </c>
      <c r="G29" s="157">
        <f t="shared" si="2"/>
        <v>0.00012037037037037051</v>
      </c>
    </row>
    <row r="30" spans="1:7" ht="12.75">
      <c r="A30" s="170">
        <v>23</v>
      </c>
      <c r="B30" s="363" t="s">
        <v>88</v>
      </c>
      <c r="C30" s="363" t="s">
        <v>89</v>
      </c>
      <c r="D30" s="535">
        <v>0.0012209490740740742</v>
      </c>
      <c r="E30" s="49">
        <f t="shared" si="1"/>
        <v>90.10332732960468</v>
      </c>
      <c r="F30" s="50">
        <f t="shared" si="0"/>
        <v>115.10332732960468</v>
      </c>
      <c r="G30" s="157">
        <f t="shared" si="2"/>
        <v>0.00012083333333333347</v>
      </c>
    </row>
    <row r="31" spans="1:7" ht="12.75">
      <c r="A31" s="170">
        <v>24</v>
      </c>
      <c r="B31" s="363" t="s">
        <v>560</v>
      </c>
      <c r="C31" s="363" t="s">
        <v>179</v>
      </c>
      <c r="D31" s="535">
        <v>0.0012275462962962962</v>
      </c>
      <c r="E31" s="49">
        <f t="shared" si="1"/>
        <v>89.61908353762021</v>
      </c>
      <c r="F31" s="50">
        <f t="shared" si="0"/>
        <v>114.61908353762021</v>
      </c>
      <c r="G31" s="157">
        <f t="shared" si="2"/>
        <v>0.00012743055555555554</v>
      </c>
    </row>
    <row r="32" spans="1:7" ht="12.75">
      <c r="A32" s="170">
        <v>25</v>
      </c>
      <c r="B32" s="363" t="s">
        <v>104</v>
      </c>
      <c r="C32" s="363" t="s">
        <v>91</v>
      </c>
      <c r="D32" s="535">
        <v>0.0012315972222222223</v>
      </c>
      <c r="E32" s="49">
        <f t="shared" si="1"/>
        <v>89.32431162484728</v>
      </c>
      <c r="F32" s="50">
        <f t="shared" si="0"/>
        <v>114.32431162484728</v>
      </c>
      <c r="G32" s="157">
        <f t="shared" si="2"/>
        <v>0.00013148148148148155</v>
      </c>
    </row>
    <row r="33" spans="1:7" ht="12.75">
      <c r="A33" s="170">
        <v>26</v>
      </c>
      <c r="B33" s="363" t="s">
        <v>154</v>
      </c>
      <c r="C33" s="363" t="s">
        <v>101</v>
      </c>
      <c r="D33" s="535">
        <v>0.0012331018518518518</v>
      </c>
      <c r="E33" s="49">
        <f t="shared" si="1"/>
        <v>89.21531819035104</v>
      </c>
      <c r="F33" s="50">
        <f t="shared" si="0"/>
        <v>114.21531819035104</v>
      </c>
      <c r="G33" s="157">
        <f t="shared" si="2"/>
        <v>0.00013298611111111107</v>
      </c>
    </row>
    <row r="34" spans="1:7" ht="12.75">
      <c r="A34" s="170">
        <v>27</v>
      </c>
      <c r="B34" s="363" t="s">
        <v>561</v>
      </c>
      <c r="C34" s="363" t="s">
        <v>13</v>
      </c>
      <c r="D34" s="535">
        <v>0.0012440972222222222</v>
      </c>
      <c r="E34" s="49">
        <f t="shared" si="1"/>
        <v>88.42683040282817</v>
      </c>
      <c r="F34" s="50">
        <f t="shared" si="0"/>
        <v>113.42683040282817</v>
      </c>
      <c r="G34" s="157">
        <f t="shared" si="2"/>
        <v>0.00014398148148148148</v>
      </c>
    </row>
    <row r="35" spans="1:7" ht="12.75">
      <c r="A35" s="170">
        <v>28</v>
      </c>
      <c r="B35" s="363" t="s">
        <v>78</v>
      </c>
      <c r="C35" s="363" t="s">
        <v>79</v>
      </c>
      <c r="D35" s="535">
        <v>0.0012659722222222222</v>
      </c>
      <c r="E35" s="49">
        <f t="shared" si="1"/>
        <v>86.89888462241726</v>
      </c>
      <c r="F35" s="50">
        <f t="shared" si="0"/>
        <v>111.89888462241726</v>
      </c>
      <c r="G35" s="157">
        <f t="shared" si="2"/>
        <v>0.00016585648148148145</v>
      </c>
    </row>
    <row r="36" spans="1:7" ht="12.75">
      <c r="A36" s="170">
        <v>29</v>
      </c>
      <c r="B36" s="363" t="s">
        <v>562</v>
      </c>
      <c r="C36" s="363" t="s">
        <v>13</v>
      </c>
      <c r="D36" s="535">
        <v>0.0012667824074074074</v>
      </c>
      <c r="E36" s="49">
        <f t="shared" si="1"/>
        <v>86.84330744632251</v>
      </c>
      <c r="F36" s="50">
        <f t="shared" si="0"/>
        <v>111.84330744632251</v>
      </c>
      <c r="G36" s="157">
        <f t="shared" si="2"/>
        <v>0.00016666666666666674</v>
      </c>
    </row>
    <row r="37" spans="1:7" ht="12.75">
      <c r="A37" s="170">
        <v>30</v>
      </c>
      <c r="B37" s="363" t="s">
        <v>542</v>
      </c>
      <c r="C37" s="363" t="s">
        <v>33</v>
      </c>
      <c r="D37" s="535">
        <v>0.0012672453703703704</v>
      </c>
      <c r="E37" s="49">
        <f t="shared" si="1"/>
        <v>86.81158096629828</v>
      </c>
      <c r="F37" s="50">
        <f t="shared" si="0"/>
        <v>111.81158096629828</v>
      </c>
      <c r="G37" s="157">
        <f t="shared" si="2"/>
        <v>0.0001671296296296297</v>
      </c>
    </row>
    <row r="38" spans="1:7" ht="12.75">
      <c r="A38" s="170">
        <v>31</v>
      </c>
      <c r="B38" s="363" t="s">
        <v>107</v>
      </c>
      <c r="C38" s="363" t="s">
        <v>29</v>
      </c>
      <c r="D38" s="535">
        <v>0.001267361111111111</v>
      </c>
      <c r="E38" s="49">
        <f t="shared" si="1"/>
        <v>86.80365296803653</v>
      </c>
      <c r="F38" s="50">
        <f t="shared" si="0"/>
        <v>111.80365296803653</v>
      </c>
      <c r="G38" s="157">
        <f t="shared" si="2"/>
        <v>0.00016724537037037033</v>
      </c>
    </row>
    <row r="39" spans="1:7" ht="12.75">
      <c r="A39" s="170">
        <v>32</v>
      </c>
      <c r="B39" s="363" t="s">
        <v>376</v>
      </c>
      <c r="C39" s="363" t="s">
        <v>33</v>
      </c>
      <c r="D39" s="535">
        <v>0.001267361111111111</v>
      </c>
      <c r="E39" s="49">
        <f t="shared" si="1"/>
        <v>86.80365296803653</v>
      </c>
      <c r="F39" s="50">
        <f t="shared" si="0"/>
        <v>111.80365296803653</v>
      </c>
      <c r="G39" s="157">
        <f t="shared" si="2"/>
        <v>0.00016724537037037033</v>
      </c>
    </row>
    <row r="40" spans="1:7" ht="12.75">
      <c r="A40" s="170">
        <v>33</v>
      </c>
      <c r="B40" s="363" t="s">
        <v>167</v>
      </c>
      <c r="C40" s="363" t="s">
        <v>25</v>
      </c>
      <c r="D40" s="535">
        <v>0.0012674768518518519</v>
      </c>
      <c r="E40" s="49">
        <f t="shared" si="1"/>
        <v>86.79572641767874</v>
      </c>
      <c r="F40" s="50">
        <f aca="true" t="shared" si="3" ref="F40:F71">E40+E$3</f>
        <v>111.79572641767874</v>
      </c>
      <c r="G40" s="157">
        <f t="shared" si="2"/>
        <v>0.00016736111111111118</v>
      </c>
    </row>
    <row r="41" spans="1:7" ht="12.75">
      <c r="A41" s="170">
        <v>34</v>
      </c>
      <c r="B41" s="363" t="s">
        <v>114</v>
      </c>
      <c r="C41" s="363" t="s">
        <v>39</v>
      </c>
      <c r="D41" s="535">
        <v>0.0012677083333333331</v>
      </c>
      <c r="E41" s="49">
        <f aca="true" t="shared" si="4" ref="E41:E72">(D$8/D41)*100</f>
        <v>86.77987765908884</v>
      </c>
      <c r="F41" s="50">
        <f t="shared" si="3"/>
        <v>111.77987765908884</v>
      </c>
      <c r="G41" s="157">
        <f aca="true" t="shared" si="5" ref="G41:G72">D41-D$8</f>
        <v>0.00016759259259259245</v>
      </c>
    </row>
    <row r="42" spans="1:7" ht="12.75">
      <c r="A42" s="170">
        <v>35</v>
      </c>
      <c r="B42" s="363" t="s">
        <v>563</v>
      </c>
      <c r="C42" s="363" t="s">
        <v>79</v>
      </c>
      <c r="D42" s="535">
        <v>0.0012678240740740742</v>
      </c>
      <c r="E42" s="49">
        <f t="shared" si="4"/>
        <v>86.77195545006388</v>
      </c>
      <c r="F42" s="50">
        <f t="shared" si="3"/>
        <v>111.77195545006388</v>
      </c>
      <c r="G42" s="157">
        <f t="shared" si="5"/>
        <v>0.0001677083333333335</v>
      </c>
    </row>
    <row r="43" spans="1:7" ht="12.75">
      <c r="A43" s="170">
        <v>36</v>
      </c>
      <c r="B43" s="363" t="s">
        <v>10</v>
      </c>
      <c r="C43" s="363" t="s">
        <v>39</v>
      </c>
      <c r="D43" s="535">
        <v>0.0012681712962962963</v>
      </c>
      <c r="E43" s="49">
        <f t="shared" si="4"/>
        <v>86.74819749931551</v>
      </c>
      <c r="F43" s="50">
        <f t="shared" si="3"/>
        <v>111.74819749931551</v>
      </c>
      <c r="G43" s="157">
        <f t="shared" si="5"/>
        <v>0.00016805555555555562</v>
      </c>
    </row>
    <row r="44" spans="1:7" ht="12.75">
      <c r="A44" s="170">
        <v>37</v>
      </c>
      <c r="B44" s="363" t="s">
        <v>16</v>
      </c>
      <c r="C44" s="363" t="s">
        <v>15</v>
      </c>
      <c r="D44" s="535">
        <v>0.0012682870370370372</v>
      </c>
      <c r="E44" s="49">
        <f t="shared" si="4"/>
        <v>86.74028107318853</v>
      </c>
      <c r="F44" s="50">
        <f t="shared" si="3"/>
        <v>111.74028107318853</v>
      </c>
      <c r="G44" s="157">
        <f t="shared" si="5"/>
        <v>0.00016817129629629647</v>
      </c>
    </row>
    <row r="45" spans="1:7" ht="12.75">
      <c r="A45" s="170">
        <v>38</v>
      </c>
      <c r="B45" s="363" t="s">
        <v>100</v>
      </c>
      <c r="C45" s="363" t="s">
        <v>8</v>
      </c>
      <c r="D45" s="535">
        <v>0.0012731481481481483</v>
      </c>
      <c r="E45" s="49">
        <f t="shared" si="4"/>
        <v>86.4090909090909</v>
      </c>
      <c r="F45" s="50">
        <f t="shared" si="3"/>
        <v>111.4090909090909</v>
      </c>
      <c r="G45" s="157">
        <f t="shared" si="5"/>
        <v>0.00017303240740740755</v>
      </c>
    </row>
    <row r="46" spans="1:7" ht="12.75">
      <c r="A46" s="170">
        <v>39</v>
      </c>
      <c r="B46" s="363" t="s">
        <v>177</v>
      </c>
      <c r="C46" s="363" t="s">
        <v>13</v>
      </c>
      <c r="D46" s="535">
        <v>0.0012731481481481483</v>
      </c>
      <c r="E46" s="49">
        <f t="shared" si="4"/>
        <v>86.4090909090909</v>
      </c>
      <c r="F46" s="50">
        <f t="shared" si="3"/>
        <v>111.4090909090909</v>
      </c>
      <c r="G46" s="157">
        <f t="shared" si="5"/>
        <v>0.00017303240740740755</v>
      </c>
    </row>
    <row r="47" spans="1:7" ht="12.75">
      <c r="A47" s="170">
        <v>40</v>
      </c>
      <c r="B47" s="363" t="s">
        <v>54</v>
      </c>
      <c r="C47" s="363" t="s">
        <v>13</v>
      </c>
      <c r="D47" s="535">
        <v>0.0012732638888888889</v>
      </c>
      <c r="E47" s="49">
        <f t="shared" si="4"/>
        <v>86.40123625124988</v>
      </c>
      <c r="F47" s="50">
        <f t="shared" si="3"/>
        <v>111.40123625124988</v>
      </c>
      <c r="G47" s="157">
        <f t="shared" si="5"/>
        <v>0.00017314814814814818</v>
      </c>
    </row>
    <row r="48" spans="1:7" ht="12.75">
      <c r="A48" s="170">
        <v>41</v>
      </c>
      <c r="B48" s="363" t="s">
        <v>140</v>
      </c>
      <c r="C48" s="363" t="s">
        <v>72</v>
      </c>
      <c r="D48" s="535">
        <v>0.001274189814814815</v>
      </c>
      <c r="E48" s="49">
        <f t="shared" si="4"/>
        <v>86.33845035879733</v>
      </c>
      <c r="F48" s="50">
        <f t="shared" si="3"/>
        <v>111.33845035879733</v>
      </c>
      <c r="G48" s="157">
        <f t="shared" si="5"/>
        <v>0.00017407407407407432</v>
      </c>
    </row>
    <row r="49" spans="1:7" ht="12.75">
      <c r="A49" s="170">
        <v>42</v>
      </c>
      <c r="B49" s="363" t="s">
        <v>68</v>
      </c>
      <c r="C49" s="363" t="s">
        <v>39</v>
      </c>
      <c r="D49" s="535">
        <v>0.001274652777777778</v>
      </c>
      <c r="E49" s="49">
        <f t="shared" si="4"/>
        <v>86.30709161899571</v>
      </c>
      <c r="F49" s="50">
        <f t="shared" si="3"/>
        <v>111.30709161899571</v>
      </c>
      <c r="G49" s="157">
        <f t="shared" si="5"/>
        <v>0.00017453703703703728</v>
      </c>
    </row>
    <row r="50" spans="1:7" ht="12.75">
      <c r="A50" s="170">
        <v>43</v>
      </c>
      <c r="B50" s="363" t="s">
        <v>12</v>
      </c>
      <c r="C50" s="363" t="s">
        <v>13</v>
      </c>
      <c r="D50" s="535">
        <v>0.0012793981481481482</v>
      </c>
      <c r="E50" s="49">
        <f t="shared" si="4"/>
        <v>85.98697304143296</v>
      </c>
      <c r="F50" s="50">
        <f t="shared" si="3"/>
        <v>110.98697304143296</v>
      </c>
      <c r="G50" s="157">
        <f t="shared" si="5"/>
        <v>0.00017928240740740752</v>
      </c>
    </row>
    <row r="51" spans="1:7" ht="12.75">
      <c r="A51" s="170">
        <v>44</v>
      </c>
      <c r="B51" s="363" t="s">
        <v>158</v>
      </c>
      <c r="C51" s="363" t="s">
        <v>79</v>
      </c>
      <c r="D51" s="535">
        <v>0.0012906249999999999</v>
      </c>
      <c r="E51" s="49">
        <f t="shared" si="4"/>
        <v>85.23899201865304</v>
      </c>
      <c r="F51" s="50">
        <f t="shared" si="3"/>
        <v>110.23899201865304</v>
      </c>
      <c r="G51" s="157">
        <f t="shared" si="5"/>
        <v>0.0001905092592592592</v>
      </c>
    </row>
    <row r="52" spans="1:7" ht="12.75">
      <c r="A52" s="170">
        <v>45</v>
      </c>
      <c r="B52" s="363" t="s">
        <v>137</v>
      </c>
      <c r="C52" s="363" t="s">
        <v>161</v>
      </c>
      <c r="D52" s="535">
        <v>0.001312037037037037</v>
      </c>
      <c r="E52" s="49">
        <f t="shared" si="4"/>
        <v>83.84791813690897</v>
      </c>
      <c r="F52" s="50">
        <f t="shared" si="3"/>
        <v>108.84791813690897</v>
      </c>
      <c r="G52" s="157">
        <f t="shared" si="5"/>
        <v>0.0002119212962962962</v>
      </c>
    </row>
    <row r="53" spans="1:7" ht="12.75">
      <c r="A53" s="170">
        <v>46</v>
      </c>
      <c r="B53" s="363" t="s">
        <v>30</v>
      </c>
      <c r="C53" s="363" t="s">
        <v>31</v>
      </c>
      <c r="D53" s="535">
        <v>0.0013127314814814816</v>
      </c>
      <c r="E53" s="49">
        <f t="shared" si="4"/>
        <v>83.80356198201375</v>
      </c>
      <c r="F53" s="50">
        <f t="shared" si="3"/>
        <v>108.80356198201375</v>
      </c>
      <c r="G53" s="157">
        <f t="shared" si="5"/>
        <v>0.00021261574074074086</v>
      </c>
    </row>
    <row r="54" spans="1:7" ht="12.75">
      <c r="A54" s="170">
        <v>47</v>
      </c>
      <c r="B54" s="363" t="s">
        <v>14</v>
      </c>
      <c r="C54" s="363" t="s">
        <v>8</v>
      </c>
      <c r="D54" s="535">
        <v>0.0013144675925925926</v>
      </c>
      <c r="E54" s="49">
        <f t="shared" si="4"/>
        <v>83.69287663995773</v>
      </c>
      <c r="F54" s="50">
        <f t="shared" si="3"/>
        <v>108.69287663995773</v>
      </c>
      <c r="G54" s="157">
        <f t="shared" si="5"/>
        <v>0.00021435185185185186</v>
      </c>
    </row>
    <row r="55" spans="1:7" ht="12.75">
      <c r="A55" s="170">
        <v>48</v>
      </c>
      <c r="B55" s="363" t="s">
        <v>564</v>
      </c>
      <c r="C55" s="363" t="s">
        <v>162</v>
      </c>
      <c r="D55" s="535">
        <v>0.0013197916666666668</v>
      </c>
      <c r="E55" s="49">
        <f t="shared" si="4"/>
        <v>83.35525738840654</v>
      </c>
      <c r="F55" s="50">
        <f t="shared" si="3"/>
        <v>108.35525738840654</v>
      </c>
      <c r="G55" s="157">
        <f t="shared" si="5"/>
        <v>0.00021967592592592611</v>
      </c>
    </row>
    <row r="56" spans="1:7" ht="12.75">
      <c r="A56" s="170">
        <v>49</v>
      </c>
      <c r="B56" s="363" t="s">
        <v>210</v>
      </c>
      <c r="C56" s="363" t="s">
        <v>9</v>
      </c>
      <c r="D56" s="535">
        <v>0.0013211805555555555</v>
      </c>
      <c r="E56" s="49">
        <f t="shared" si="4"/>
        <v>83.2676303109943</v>
      </c>
      <c r="F56" s="50">
        <f t="shared" si="3"/>
        <v>108.2676303109943</v>
      </c>
      <c r="G56" s="157">
        <f t="shared" si="5"/>
        <v>0.00022106481481481478</v>
      </c>
    </row>
    <row r="57" spans="1:7" ht="12.75">
      <c r="A57" s="170">
        <v>50</v>
      </c>
      <c r="B57" s="363" t="s">
        <v>32</v>
      </c>
      <c r="C57" s="363" t="s">
        <v>87</v>
      </c>
      <c r="D57" s="535">
        <v>0.0013321759259259259</v>
      </c>
      <c r="E57" s="49">
        <f t="shared" si="4"/>
        <v>82.58036490008688</v>
      </c>
      <c r="F57" s="50">
        <f t="shared" si="3"/>
        <v>107.58036490008688</v>
      </c>
      <c r="G57" s="157">
        <f t="shared" si="5"/>
        <v>0.0002320601851851852</v>
      </c>
    </row>
    <row r="58" spans="1:7" ht="12.75">
      <c r="A58" s="170">
        <v>51</v>
      </c>
      <c r="B58" s="363" t="s">
        <v>211</v>
      </c>
      <c r="C58" s="363" t="s">
        <v>8</v>
      </c>
      <c r="D58" s="535">
        <v>0.0013322916666666665</v>
      </c>
      <c r="E58" s="49">
        <f t="shared" si="4"/>
        <v>82.57319086091566</v>
      </c>
      <c r="F58" s="50">
        <f t="shared" si="3"/>
        <v>107.57319086091566</v>
      </c>
      <c r="G58" s="157">
        <f t="shared" si="5"/>
        <v>0.00023217592592592582</v>
      </c>
    </row>
    <row r="59" spans="1:7" ht="12.75">
      <c r="A59" s="170">
        <v>52</v>
      </c>
      <c r="B59" s="363" t="s">
        <v>143</v>
      </c>
      <c r="C59" s="363" t="s">
        <v>565</v>
      </c>
      <c r="D59" s="535">
        <v>0.0013354166666666668</v>
      </c>
      <c r="E59" s="49">
        <f t="shared" si="4"/>
        <v>82.37996186514125</v>
      </c>
      <c r="F59" s="50">
        <f t="shared" si="3"/>
        <v>107.37996186514125</v>
      </c>
      <c r="G59" s="157">
        <f t="shared" si="5"/>
        <v>0.00023530092592592613</v>
      </c>
    </row>
    <row r="60" spans="1:7" ht="12.75">
      <c r="A60" s="170">
        <v>53</v>
      </c>
      <c r="B60" s="363" t="s">
        <v>46</v>
      </c>
      <c r="C60" s="363" t="s">
        <v>47</v>
      </c>
      <c r="D60" s="535">
        <v>0.0013440972222222222</v>
      </c>
      <c r="E60" s="49">
        <f t="shared" si="4"/>
        <v>81.84792904503573</v>
      </c>
      <c r="F60" s="50">
        <f t="shared" si="3"/>
        <v>106.84792904503573</v>
      </c>
      <c r="G60" s="157">
        <f t="shared" si="5"/>
        <v>0.00024398148148148152</v>
      </c>
    </row>
    <row r="61" spans="1:7" ht="12.75">
      <c r="A61" s="170">
        <v>54</v>
      </c>
      <c r="B61" s="363" t="s">
        <v>211</v>
      </c>
      <c r="C61" s="363" t="s">
        <v>18</v>
      </c>
      <c r="D61" s="535">
        <v>0.0013444444444444443</v>
      </c>
      <c r="E61" s="49">
        <f t="shared" si="4"/>
        <v>81.82679063360881</v>
      </c>
      <c r="F61" s="50">
        <f t="shared" si="3"/>
        <v>106.82679063360881</v>
      </c>
      <c r="G61" s="157">
        <f t="shared" si="5"/>
        <v>0.00024432870370370363</v>
      </c>
    </row>
    <row r="62" spans="1:7" ht="12.75">
      <c r="A62" s="170">
        <v>55</v>
      </c>
      <c r="B62" s="363" t="s">
        <v>566</v>
      </c>
      <c r="C62" s="363" t="s">
        <v>33</v>
      </c>
      <c r="D62" s="535">
        <v>0.0013587962962962963</v>
      </c>
      <c r="E62" s="49">
        <f t="shared" si="4"/>
        <v>80.9625212947189</v>
      </c>
      <c r="F62" s="50">
        <f t="shared" si="3"/>
        <v>105.9625212947189</v>
      </c>
      <c r="G62" s="157">
        <f t="shared" si="5"/>
        <v>0.0002586805555555556</v>
      </c>
    </row>
    <row r="63" spans="1:7" ht="12.75">
      <c r="A63" s="170">
        <v>56</v>
      </c>
      <c r="B63" s="363" t="s">
        <v>567</v>
      </c>
      <c r="C63" s="363" t="s">
        <v>13</v>
      </c>
      <c r="D63" s="535">
        <v>0.0013591435185185184</v>
      </c>
      <c r="E63" s="49">
        <f t="shared" si="4"/>
        <v>80.94183769053905</v>
      </c>
      <c r="F63" s="50">
        <f t="shared" si="3"/>
        <v>105.94183769053905</v>
      </c>
      <c r="G63" s="157">
        <f t="shared" si="5"/>
        <v>0.00025902777777777773</v>
      </c>
    </row>
    <row r="64" spans="1:7" ht="12.75">
      <c r="A64" s="170">
        <v>57</v>
      </c>
      <c r="B64" s="363" t="s">
        <v>10</v>
      </c>
      <c r="C64" s="363" t="s">
        <v>11</v>
      </c>
      <c r="D64" s="535">
        <v>0.001359259259259259</v>
      </c>
      <c r="E64" s="49">
        <f t="shared" si="4"/>
        <v>80.9349455040872</v>
      </c>
      <c r="F64" s="50">
        <f t="shared" si="3"/>
        <v>105.9349455040872</v>
      </c>
      <c r="G64" s="157">
        <f t="shared" si="5"/>
        <v>0.00025914351851851836</v>
      </c>
    </row>
    <row r="65" spans="1:7" ht="12.75">
      <c r="A65" s="170">
        <v>58</v>
      </c>
      <c r="B65" s="363" t="s">
        <v>211</v>
      </c>
      <c r="C65" s="363" t="s">
        <v>67</v>
      </c>
      <c r="D65" s="535">
        <v>0.0013824074074074075</v>
      </c>
      <c r="E65" s="49">
        <f t="shared" si="4"/>
        <v>79.57970529135967</v>
      </c>
      <c r="F65" s="50">
        <f t="shared" si="3"/>
        <v>104.57970529135967</v>
      </c>
      <c r="G65" s="157">
        <f t="shared" si="5"/>
        <v>0.0002822916666666668</v>
      </c>
    </row>
    <row r="66" spans="1:7" ht="12.75">
      <c r="A66" s="170">
        <v>59</v>
      </c>
      <c r="B66" s="363" t="s">
        <v>41</v>
      </c>
      <c r="C66" s="363" t="s">
        <v>25</v>
      </c>
      <c r="D66" s="535">
        <v>0.001402199074074074</v>
      </c>
      <c r="E66" s="49">
        <f t="shared" si="4"/>
        <v>78.4564589352043</v>
      </c>
      <c r="F66" s="50">
        <f t="shared" si="3"/>
        <v>103.4564589352043</v>
      </c>
      <c r="G66" s="157">
        <f t="shared" si="5"/>
        <v>0.00030208333333333324</v>
      </c>
    </row>
    <row r="67" spans="1:7" ht="12.75">
      <c r="A67" s="170">
        <v>60</v>
      </c>
      <c r="B67" s="363" t="s">
        <v>568</v>
      </c>
      <c r="C67" s="363" t="s">
        <v>161</v>
      </c>
      <c r="D67" s="535">
        <v>0.0014042824074074073</v>
      </c>
      <c r="E67" s="49">
        <f t="shared" si="4"/>
        <v>78.34006428748043</v>
      </c>
      <c r="F67" s="50">
        <f t="shared" si="3"/>
        <v>103.34006428748043</v>
      </c>
      <c r="G67" s="157">
        <f t="shared" si="5"/>
        <v>0.00030416666666666656</v>
      </c>
    </row>
    <row r="68" spans="1:7" ht="12.75">
      <c r="A68" s="170">
        <v>61</v>
      </c>
      <c r="B68" s="363" t="s">
        <v>170</v>
      </c>
      <c r="C68" s="363" t="s">
        <v>38</v>
      </c>
      <c r="D68" s="535">
        <v>0.0014061342592592595</v>
      </c>
      <c r="E68" s="49">
        <f t="shared" si="4"/>
        <v>78.23689192526132</v>
      </c>
      <c r="F68" s="50">
        <f t="shared" si="3"/>
        <v>103.23689192526132</v>
      </c>
      <c r="G68" s="157">
        <f t="shared" si="5"/>
        <v>0.00030601851851851884</v>
      </c>
    </row>
    <row r="69" spans="1:7" ht="12.75">
      <c r="A69" s="170">
        <v>62</v>
      </c>
      <c r="B69" s="363" t="s">
        <v>24</v>
      </c>
      <c r="C69" s="363" t="s">
        <v>66</v>
      </c>
      <c r="D69" s="535">
        <v>0.0014062499999999997</v>
      </c>
      <c r="E69" s="49">
        <f t="shared" si="4"/>
        <v>78.23045267489714</v>
      </c>
      <c r="F69" s="50">
        <f t="shared" si="3"/>
        <v>103.23045267489714</v>
      </c>
      <c r="G69" s="157">
        <f t="shared" si="5"/>
        <v>0.00030613425925925903</v>
      </c>
    </row>
    <row r="70" spans="1:7" ht="12.75">
      <c r="A70" s="170">
        <v>63</v>
      </c>
      <c r="B70" s="363" t="s">
        <v>131</v>
      </c>
      <c r="C70" s="363" t="s">
        <v>29</v>
      </c>
      <c r="D70" s="535">
        <v>0.0014062499999999997</v>
      </c>
      <c r="E70" s="49">
        <f t="shared" si="4"/>
        <v>78.23045267489714</v>
      </c>
      <c r="F70" s="50">
        <f t="shared" si="3"/>
        <v>103.23045267489714</v>
      </c>
      <c r="G70" s="157">
        <f t="shared" si="5"/>
        <v>0.00030613425925925903</v>
      </c>
    </row>
    <row r="71" spans="1:7" ht="12.75">
      <c r="A71" s="170">
        <v>64</v>
      </c>
      <c r="B71" s="363" t="s">
        <v>105</v>
      </c>
      <c r="C71" s="363" t="s">
        <v>162</v>
      </c>
      <c r="D71" s="535">
        <v>0.0014063657407407408</v>
      </c>
      <c r="E71" s="49">
        <f t="shared" si="4"/>
        <v>78.22401448440456</v>
      </c>
      <c r="F71" s="50">
        <f t="shared" si="3"/>
        <v>103.22401448440456</v>
      </c>
      <c r="G71" s="157">
        <f t="shared" si="5"/>
        <v>0.0003062500000000001</v>
      </c>
    </row>
    <row r="72" spans="1:7" ht="12.75">
      <c r="A72" s="170">
        <v>65</v>
      </c>
      <c r="B72" s="363" t="s">
        <v>176</v>
      </c>
      <c r="C72" s="363" t="s">
        <v>38</v>
      </c>
      <c r="D72" s="535">
        <v>0.001407175925925926</v>
      </c>
      <c r="E72" s="49">
        <f t="shared" si="4"/>
        <v>78.17897680539562</v>
      </c>
      <c r="F72" s="50">
        <f aca="true" t="shared" si="6" ref="F72:F93">E72+E$3</f>
        <v>103.17897680539562</v>
      </c>
      <c r="G72" s="157">
        <f t="shared" si="5"/>
        <v>0.0003070601851851854</v>
      </c>
    </row>
    <row r="73" spans="1:7" ht="12.75">
      <c r="A73" s="170">
        <v>66</v>
      </c>
      <c r="B73" s="363" t="s">
        <v>173</v>
      </c>
      <c r="C73" s="363" t="s">
        <v>91</v>
      </c>
      <c r="D73" s="535">
        <v>0.0014140046296296294</v>
      </c>
      <c r="E73" s="49">
        <f aca="true" t="shared" si="7" ref="E73:E93">(D$8/D73)*100</f>
        <v>77.80142424490465</v>
      </c>
      <c r="F73" s="50">
        <f t="shared" si="6"/>
        <v>102.80142424490465</v>
      </c>
      <c r="G73" s="157">
        <f aca="true" t="shared" si="8" ref="G73:G93">D73-D$8</f>
        <v>0.0003138888888888887</v>
      </c>
    </row>
    <row r="74" spans="1:7" ht="12.75">
      <c r="A74" s="170">
        <v>67</v>
      </c>
      <c r="B74" s="363" t="s">
        <v>100</v>
      </c>
      <c r="C74" s="363" t="s">
        <v>15</v>
      </c>
      <c r="D74" s="535">
        <v>0.0014274305555555553</v>
      </c>
      <c r="E74" s="49">
        <f t="shared" si="7"/>
        <v>77.06965053109545</v>
      </c>
      <c r="F74" s="50">
        <f t="shared" si="6"/>
        <v>102.06965053109545</v>
      </c>
      <c r="G74" s="157">
        <f t="shared" si="8"/>
        <v>0.00032731481481481457</v>
      </c>
    </row>
    <row r="75" spans="1:7" ht="12.75">
      <c r="A75" s="170">
        <v>68</v>
      </c>
      <c r="B75" s="363" t="s">
        <v>33</v>
      </c>
      <c r="C75" s="363" t="s">
        <v>34</v>
      </c>
      <c r="D75" s="535">
        <v>0.0014296296296296297</v>
      </c>
      <c r="E75" s="49">
        <f t="shared" si="7"/>
        <v>76.95110103626942</v>
      </c>
      <c r="F75" s="50">
        <f t="shared" si="6"/>
        <v>101.95110103626942</v>
      </c>
      <c r="G75" s="157">
        <f t="shared" si="8"/>
        <v>0.00032951388888888896</v>
      </c>
    </row>
    <row r="76" spans="1:7" ht="12.75">
      <c r="A76" s="170">
        <v>69</v>
      </c>
      <c r="B76" s="363" t="s">
        <v>115</v>
      </c>
      <c r="C76" s="363" t="s">
        <v>34</v>
      </c>
      <c r="D76" s="535">
        <v>0.0014302083333333335</v>
      </c>
      <c r="E76" s="49">
        <f t="shared" si="7"/>
        <v>76.91996439265193</v>
      </c>
      <c r="F76" s="50">
        <f t="shared" si="6"/>
        <v>101.91996439265193</v>
      </c>
      <c r="G76" s="157">
        <f t="shared" si="8"/>
        <v>0.00033009259259259276</v>
      </c>
    </row>
    <row r="77" spans="1:7" ht="12.75">
      <c r="A77" s="170">
        <v>70</v>
      </c>
      <c r="B77" s="363" t="s">
        <v>71</v>
      </c>
      <c r="C77" s="363" t="s">
        <v>70</v>
      </c>
      <c r="D77" s="535">
        <v>0.001451388888888889</v>
      </c>
      <c r="E77" s="49">
        <f t="shared" si="7"/>
        <v>75.79744816586921</v>
      </c>
      <c r="F77" s="50">
        <f t="shared" si="6"/>
        <v>100.79744816586921</v>
      </c>
      <c r="G77" s="157">
        <f t="shared" si="8"/>
        <v>0.0003512731481481483</v>
      </c>
    </row>
    <row r="78" spans="1:7" ht="12.75">
      <c r="A78" s="170">
        <v>71</v>
      </c>
      <c r="B78" s="363" t="s">
        <v>23</v>
      </c>
      <c r="C78" s="363" t="s">
        <v>180</v>
      </c>
      <c r="D78" s="535">
        <v>0.0014583333333333334</v>
      </c>
      <c r="E78" s="49">
        <f t="shared" si="7"/>
        <v>75.43650793650794</v>
      </c>
      <c r="F78" s="50">
        <f t="shared" si="6"/>
        <v>100.43650793650794</v>
      </c>
      <c r="G78" s="157">
        <f t="shared" si="8"/>
        <v>0.0003582175925925927</v>
      </c>
    </row>
    <row r="79" spans="1:7" ht="12.75">
      <c r="A79" s="170">
        <v>72</v>
      </c>
      <c r="B79" s="363" t="s">
        <v>164</v>
      </c>
      <c r="C79" s="363" t="s">
        <v>48</v>
      </c>
      <c r="D79" s="535">
        <v>0.0014753472222222223</v>
      </c>
      <c r="E79" s="49">
        <f t="shared" si="7"/>
        <v>74.56656468188592</v>
      </c>
      <c r="F79" s="50">
        <f t="shared" si="6"/>
        <v>99.56656468188592</v>
      </c>
      <c r="G79" s="157">
        <f t="shared" si="8"/>
        <v>0.0003752314814814816</v>
      </c>
    </row>
    <row r="80" spans="1:7" ht="12.75">
      <c r="A80" s="170">
        <v>73</v>
      </c>
      <c r="B80" s="363" t="s">
        <v>569</v>
      </c>
      <c r="C80" s="363" t="s">
        <v>8</v>
      </c>
      <c r="D80" s="535">
        <v>0.0014763888888888888</v>
      </c>
      <c r="E80" s="49">
        <f t="shared" si="7"/>
        <v>74.51395421762308</v>
      </c>
      <c r="F80" s="50">
        <f t="shared" si="6"/>
        <v>99.51395421762308</v>
      </c>
      <c r="G80" s="157">
        <f t="shared" si="8"/>
        <v>0.00037627314814814815</v>
      </c>
    </row>
    <row r="81" spans="1:7" ht="12.75">
      <c r="A81" s="170">
        <v>74</v>
      </c>
      <c r="B81" s="363" t="s">
        <v>55</v>
      </c>
      <c r="C81" s="363" t="s">
        <v>8</v>
      </c>
      <c r="D81" s="535">
        <v>0.0014814814814814814</v>
      </c>
      <c r="E81" s="49">
        <f t="shared" si="7"/>
        <v>74.2578125</v>
      </c>
      <c r="F81" s="50">
        <f t="shared" si="6"/>
        <v>99.2578125</v>
      </c>
      <c r="G81" s="157">
        <f t="shared" si="8"/>
        <v>0.0003813657407407407</v>
      </c>
    </row>
    <row r="82" spans="1:7" ht="12.75">
      <c r="A82" s="170">
        <v>75</v>
      </c>
      <c r="B82" s="363" t="s">
        <v>61</v>
      </c>
      <c r="C82" s="363" t="s">
        <v>34</v>
      </c>
      <c r="D82" s="535">
        <v>0.0014818287037037037</v>
      </c>
      <c r="E82" s="49">
        <f t="shared" si="7"/>
        <v>74.24041240334296</v>
      </c>
      <c r="F82" s="50">
        <f t="shared" si="6"/>
        <v>99.24041240334296</v>
      </c>
      <c r="G82" s="157">
        <f t="shared" si="8"/>
        <v>0.00038171296296296304</v>
      </c>
    </row>
    <row r="83" spans="1:7" ht="12.75">
      <c r="A83" s="170">
        <v>76</v>
      </c>
      <c r="B83" s="363" t="s">
        <v>41</v>
      </c>
      <c r="C83" s="363" t="s">
        <v>39</v>
      </c>
      <c r="D83" s="535">
        <v>0.0014841435185185185</v>
      </c>
      <c r="E83" s="49">
        <f t="shared" si="7"/>
        <v>74.12461982375419</v>
      </c>
      <c r="F83" s="50">
        <f t="shared" si="6"/>
        <v>99.12461982375419</v>
      </c>
      <c r="G83" s="157">
        <f t="shared" si="8"/>
        <v>0.00038402777777777784</v>
      </c>
    </row>
    <row r="84" spans="1:7" ht="12.75">
      <c r="A84" s="170">
        <v>77</v>
      </c>
      <c r="B84" s="363" t="s">
        <v>21</v>
      </c>
      <c r="C84" s="363" t="s">
        <v>22</v>
      </c>
      <c r="D84" s="535">
        <v>0.001484837962962963</v>
      </c>
      <c r="E84" s="49">
        <f t="shared" si="7"/>
        <v>74.08995245147712</v>
      </c>
      <c r="F84" s="50">
        <f t="shared" si="6"/>
        <v>99.08995245147712</v>
      </c>
      <c r="G84" s="157">
        <f t="shared" si="8"/>
        <v>0.0003847222222222223</v>
      </c>
    </row>
    <row r="85" spans="1:7" ht="12.75">
      <c r="A85" s="170">
        <v>78</v>
      </c>
      <c r="B85" s="363" t="s">
        <v>454</v>
      </c>
      <c r="C85" s="363" t="s">
        <v>76</v>
      </c>
      <c r="D85" s="535">
        <v>0.0014993055555555556</v>
      </c>
      <c r="E85" s="49">
        <f t="shared" si="7"/>
        <v>73.3750192990582</v>
      </c>
      <c r="F85" s="50">
        <f t="shared" si="6"/>
        <v>98.3750192990582</v>
      </c>
      <c r="G85" s="157">
        <f t="shared" si="8"/>
        <v>0.0003991898148148149</v>
      </c>
    </row>
    <row r="86" spans="1:7" ht="12.75">
      <c r="A86" s="170">
        <v>79</v>
      </c>
      <c r="B86" s="363" t="s">
        <v>135</v>
      </c>
      <c r="C86" s="363" t="s">
        <v>33</v>
      </c>
      <c r="D86" s="535">
        <v>0.0015165509259259257</v>
      </c>
      <c r="E86" s="49">
        <f t="shared" si="7"/>
        <v>72.54063954819507</v>
      </c>
      <c r="F86" s="50">
        <f t="shared" si="6"/>
        <v>97.54063954819507</v>
      </c>
      <c r="G86" s="157">
        <f t="shared" si="8"/>
        <v>0.00041643518518518505</v>
      </c>
    </row>
    <row r="87" spans="1:7" ht="12.75">
      <c r="A87" s="170">
        <v>80</v>
      </c>
      <c r="B87" s="363" t="s">
        <v>174</v>
      </c>
      <c r="C87" s="363" t="s">
        <v>175</v>
      </c>
      <c r="D87" s="535">
        <v>0.0015175925925925927</v>
      </c>
      <c r="E87" s="49">
        <f t="shared" si="7"/>
        <v>72.49084807809639</v>
      </c>
      <c r="F87" s="50">
        <f t="shared" si="6"/>
        <v>97.49084807809639</v>
      </c>
      <c r="G87" s="157">
        <f t="shared" si="8"/>
        <v>0.00041747685185185204</v>
      </c>
    </row>
    <row r="88" spans="1:7" ht="12.75">
      <c r="A88" s="170">
        <v>81</v>
      </c>
      <c r="B88" s="363" t="s">
        <v>133</v>
      </c>
      <c r="C88" s="363" t="s">
        <v>134</v>
      </c>
      <c r="D88" s="535">
        <v>0.001517824074074074</v>
      </c>
      <c r="E88" s="49">
        <f t="shared" si="7"/>
        <v>72.4797925880738</v>
      </c>
      <c r="F88" s="50">
        <f t="shared" si="6"/>
        <v>97.4797925880738</v>
      </c>
      <c r="G88" s="157">
        <f t="shared" si="8"/>
        <v>0.0004177083333333333</v>
      </c>
    </row>
    <row r="89" spans="1:7" ht="12.75">
      <c r="A89" s="170">
        <v>82</v>
      </c>
      <c r="B89" s="363" t="s">
        <v>397</v>
      </c>
      <c r="C89" s="363" t="s">
        <v>70</v>
      </c>
      <c r="D89" s="535">
        <v>0.0015188657407407408</v>
      </c>
      <c r="E89" s="49">
        <f t="shared" si="7"/>
        <v>72.43008458431761</v>
      </c>
      <c r="F89" s="50">
        <f t="shared" si="6"/>
        <v>97.43008458431761</v>
      </c>
      <c r="G89" s="157">
        <f t="shared" si="8"/>
        <v>0.00041875000000000007</v>
      </c>
    </row>
    <row r="90" spans="1:7" ht="12.75">
      <c r="A90" s="170">
        <v>83</v>
      </c>
      <c r="B90" s="363" t="s">
        <v>28</v>
      </c>
      <c r="C90" s="363" t="s">
        <v>29</v>
      </c>
      <c r="D90" s="535">
        <v>0.0015210648148148147</v>
      </c>
      <c r="E90" s="49">
        <f t="shared" si="7"/>
        <v>72.32536904580734</v>
      </c>
      <c r="F90" s="50">
        <f t="shared" si="6"/>
        <v>97.32536904580734</v>
      </c>
      <c r="G90" s="157">
        <f t="shared" si="8"/>
        <v>0.000420949074074074</v>
      </c>
    </row>
    <row r="91" spans="1:7" ht="12.75">
      <c r="A91" s="170">
        <v>84</v>
      </c>
      <c r="B91" s="363" t="s">
        <v>128</v>
      </c>
      <c r="C91" s="363" t="s">
        <v>57</v>
      </c>
      <c r="D91" s="535">
        <v>0.0015403935185185188</v>
      </c>
      <c r="E91" s="49">
        <f t="shared" si="7"/>
        <v>71.41783755353518</v>
      </c>
      <c r="F91" s="50">
        <f t="shared" si="6"/>
        <v>96.41783755353518</v>
      </c>
      <c r="G91" s="157">
        <f t="shared" si="8"/>
        <v>0.00044027777777777815</v>
      </c>
    </row>
    <row r="92" spans="1:7" ht="12.75">
      <c r="A92" s="170">
        <v>85</v>
      </c>
      <c r="B92" s="363" t="s">
        <v>64</v>
      </c>
      <c r="C92" s="363" t="s">
        <v>65</v>
      </c>
      <c r="D92" s="535">
        <v>0.0015457175925925927</v>
      </c>
      <c r="E92" s="49">
        <f t="shared" si="7"/>
        <v>71.17184575065518</v>
      </c>
      <c r="F92" s="50">
        <f t="shared" si="6"/>
        <v>96.17184575065518</v>
      </c>
      <c r="G92" s="157">
        <f t="shared" si="8"/>
        <v>0.000445601851851852</v>
      </c>
    </row>
    <row r="93" spans="1:7" ht="12.75">
      <c r="A93" s="170">
        <v>86</v>
      </c>
      <c r="B93" s="363" t="s">
        <v>32</v>
      </c>
      <c r="C93" s="363" t="s">
        <v>57</v>
      </c>
      <c r="D93" s="535">
        <v>0.0015543981481481483</v>
      </c>
      <c r="E93" s="49">
        <f t="shared" si="7"/>
        <v>70.77438570364853</v>
      </c>
      <c r="F93" s="50">
        <f t="shared" si="6"/>
        <v>95.77438570364853</v>
      </c>
      <c r="G93" s="157">
        <f t="shared" si="8"/>
        <v>0.0004542824074074076</v>
      </c>
    </row>
    <row r="94" spans="1:7" ht="12.75">
      <c r="A94" s="170">
        <v>87</v>
      </c>
      <c r="B94" s="363" t="s">
        <v>210</v>
      </c>
      <c r="C94" s="363" t="s">
        <v>56</v>
      </c>
      <c r="D94" s="535">
        <v>0.0015568287037037035</v>
      </c>
      <c r="E94" s="49">
        <f>(D$8/D94)*100</f>
        <v>70.66389116050851</v>
      </c>
      <c r="F94" s="50">
        <f>E94+E$3</f>
        <v>95.66389116050851</v>
      </c>
      <c r="G94" s="157">
        <f>D94-D$8</f>
        <v>0.0004567129629629628</v>
      </c>
    </row>
    <row r="95" spans="1:7" ht="12.75">
      <c r="A95" s="170">
        <v>88</v>
      </c>
      <c r="B95" s="363" t="s">
        <v>10</v>
      </c>
      <c r="C95" s="363" t="s">
        <v>48</v>
      </c>
      <c r="D95" s="535">
        <v>0.001577199074074074</v>
      </c>
      <c r="E95" s="49">
        <f aca="true" t="shared" si="9" ref="E95:E120">(D$8/D95)*100</f>
        <v>69.75122917736846</v>
      </c>
      <c r="F95" s="50">
        <f aca="true" t="shared" si="10" ref="F95:F119">E95+E$3</f>
        <v>94.75122917736846</v>
      </c>
      <c r="G95" s="157">
        <f aca="true" t="shared" si="11" ref="G95:G120">D95-D$8</f>
        <v>0.00047708333333333327</v>
      </c>
    </row>
    <row r="96" spans="1:7" ht="12.75">
      <c r="A96" s="170">
        <v>89</v>
      </c>
      <c r="B96" s="363" t="s">
        <v>23</v>
      </c>
      <c r="C96" s="363" t="s">
        <v>8</v>
      </c>
      <c r="D96" s="535">
        <v>0.0015788194444444443</v>
      </c>
      <c r="E96" s="49">
        <f t="shared" si="9"/>
        <v>69.67964225496665</v>
      </c>
      <c r="F96" s="50">
        <f t="shared" si="10"/>
        <v>94.67964225496665</v>
      </c>
      <c r="G96" s="157">
        <f t="shared" si="11"/>
        <v>0.0004787037037037036</v>
      </c>
    </row>
    <row r="97" spans="1:7" ht="12.75">
      <c r="A97" s="170">
        <v>90</v>
      </c>
      <c r="B97" s="363" t="s">
        <v>51</v>
      </c>
      <c r="C97" s="363" t="s">
        <v>29</v>
      </c>
      <c r="D97" s="535">
        <v>0.001580787037037037</v>
      </c>
      <c r="E97" s="49">
        <f t="shared" si="9"/>
        <v>69.59291257870845</v>
      </c>
      <c r="F97" s="50">
        <f t="shared" si="10"/>
        <v>94.59291257870845</v>
      </c>
      <c r="G97" s="157">
        <f t="shared" si="11"/>
        <v>0.0004806712962962963</v>
      </c>
    </row>
    <row r="98" spans="1:7" ht="12.75">
      <c r="A98" s="170">
        <v>91</v>
      </c>
      <c r="B98" s="363" t="s">
        <v>19</v>
      </c>
      <c r="C98" s="363" t="s">
        <v>20</v>
      </c>
      <c r="D98" s="535">
        <v>0.0015858796296296296</v>
      </c>
      <c r="E98" s="49">
        <f t="shared" si="9"/>
        <v>69.36943511896074</v>
      </c>
      <c r="F98" s="50">
        <f t="shared" si="10"/>
        <v>94.36943511896074</v>
      </c>
      <c r="G98" s="157">
        <f t="shared" si="11"/>
        <v>0.0004857638888888889</v>
      </c>
    </row>
    <row r="99" spans="1:7" ht="12.75">
      <c r="A99" s="170">
        <v>92</v>
      </c>
      <c r="B99" s="363" t="s">
        <v>325</v>
      </c>
      <c r="C99" s="363" t="s">
        <v>13</v>
      </c>
      <c r="D99" s="535">
        <v>0.0015868055555555557</v>
      </c>
      <c r="E99" s="49">
        <f t="shared" si="9"/>
        <v>69.32895696571845</v>
      </c>
      <c r="F99" s="50">
        <f t="shared" si="10"/>
        <v>94.32895696571845</v>
      </c>
      <c r="G99" s="157">
        <f t="shared" si="11"/>
        <v>0.000486689814814815</v>
      </c>
    </row>
    <row r="100" spans="1:7" ht="12.75">
      <c r="A100" s="170">
        <v>93</v>
      </c>
      <c r="B100" s="363" t="s">
        <v>188</v>
      </c>
      <c r="C100" s="363" t="s">
        <v>45</v>
      </c>
      <c r="D100" s="535">
        <v>0.0015913194444444445</v>
      </c>
      <c r="E100" s="49">
        <f t="shared" si="9"/>
        <v>69.1323005309477</v>
      </c>
      <c r="F100" s="50">
        <f t="shared" si="10"/>
        <v>94.1323005309477</v>
      </c>
      <c r="G100" s="157">
        <f t="shared" si="11"/>
        <v>0.0004912037037037038</v>
      </c>
    </row>
    <row r="101" spans="1:7" ht="12.75">
      <c r="A101" s="170">
        <v>94</v>
      </c>
      <c r="B101" s="363" t="s">
        <v>124</v>
      </c>
      <c r="C101" s="363" t="s">
        <v>125</v>
      </c>
      <c r="D101" s="535">
        <v>0.0015924768518518519</v>
      </c>
      <c r="E101" s="49">
        <f t="shared" si="9"/>
        <v>69.08205538193182</v>
      </c>
      <c r="F101" s="50">
        <f t="shared" si="10"/>
        <v>94.08205538193182</v>
      </c>
      <c r="G101" s="157">
        <f t="shared" si="11"/>
        <v>0.0004923611111111112</v>
      </c>
    </row>
    <row r="102" spans="1:7" ht="12.75">
      <c r="A102" s="170">
        <v>95</v>
      </c>
      <c r="B102" s="363" t="s">
        <v>90</v>
      </c>
      <c r="C102" s="363" t="s">
        <v>91</v>
      </c>
      <c r="D102" s="535">
        <v>0.0015976851851851848</v>
      </c>
      <c r="E102" s="49">
        <f t="shared" si="9"/>
        <v>68.85685308606202</v>
      </c>
      <c r="F102" s="50">
        <f t="shared" si="10"/>
        <v>93.85685308606202</v>
      </c>
      <c r="G102" s="157">
        <f t="shared" si="11"/>
        <v>0.0004975694444444441</v>
      </c>
    </row>
    <row r="103" spans="1:7" ht="12.75">
      <c r="A103" s="170">
        <v>96</v>
      </c>
      <c r="B103" s="363" t="s">
        <v>137</v>
      </c>
      <c r="C103" s="363" t="s">
        <v>8</v>
      </c>
      <c r="D103" s="535">
        <v>0.0015988425925925927</v>
      </c>
      <c r="E103" s="49">
        <f t="shared" si="9"/>
        <v>68.80700738381351</v>
      </c>
      <c r="F103" s="50">
        <f t="shared" si="10"/>
        <v>93.80700738381351</v>
      </c>
      <c r="G103" s="157">
        <f t="shared" si="11"/>
        <v>0.000498726851851852</v>
      </c>
    </row>
    <row r="104" spans="1:7" ht="12.75">
      <c r="A104" s="170">
        <v>97</v>
      </c>
      <c r="B104" s="363" t="s">
        <v>84</v>
      </c>
      <c r="C104" s="363" t="s">
        <v>72</v>
      </c>
      <c r="D104" s="535">
        <v>0.0016033564814814814</v>
      </c>
      <c r="E104" s="49">
        <f t="shared" si="9"/>
        <v>68.6132967588248</v>
      </c>
      <c r="F104" s="50">
        <f t="shared" si="10"/>
        <v>93.6132967588248</v>
      </c>
      <c r="G104" s="157">
        <f t="shared" si="11"/>
        <v>0.0005032407407407407</v>
      </c>
    </row>
    <row r="105" spans="1:7" ht="12.75">
      <c r="A105" s="170">
        <v>98</v>
      </c>
      <c r="B105" s="363" t="s">
        <v>43</v>
      </c>
      <c r="C105" s="363" t="s">
        <v>8</v>
      </c>
      <c r="D105" s="535">
        <v>0.0016149305555555554</v>
      </c>
      <c r="E105" s="49">
        <f t="shared" si="9"/>
        <v>68.1215509209489</v>
      </c>
      <c r="F105" s="50">
        <f t="shared" si="10"/>
        <v>93.1215509209489</v>
      </c>
      <c r="G105" s="157">
        <f t="shared" si="11"/>
        <v>0.0005148148148148147</v>
      </c>
    </row>
    <row r="106" spans="1:7" ht="12.75">
      <c r="A106" s="170">
        <v>99</v>
      </c>
      <c r="B106" s="363" t="s">
        <v>130</v>
      </c>
      <c r="C106" s="363" t="s">
        <v>42</v>
      </c>
      <c r="D106" s="535">
        <v>0.0016149305555555554</v>
      </c>
      <c r="E106" s="49">
        <f t="shared" si="9"/>
        <v>68.1215509209489</v>
      </c>
      <c r="F106" s="50">
        <f t="shared" si="10"/>
        <v>93.1215509209489</v>
      </c>
      <c r="G106" s="157">
        <f t="shared" si="11"/>
        <v>0.0005148148148148147</v>
      </c>
    </row>
    <row r="107" spans="1:7" ht="12.75">
      <c r="A107" s="170">
        <v>100</v>
      </c>
      <c r="B107" s="363" t="s">
        <v>35</v>
      </c>
      <c r="C107" s="363" t="s">
        <v>36</v>
      </c>
      <c r="D107" s="535">
        <v>0.0016151620370370371</v>
      </c>
      <c r="E107" s="49">
        <f t="shared" si="9"/>
        <v>68.11178788964529</v>
      </c>
      <c r="F107" s="50">
        <f t="shared" si="10"/>
        <v>93.11178788964529</v>
      </c>
      <c r="G107" s="157">
        <f t="shared" si="11"/>
        <v>0.0005150462962962964</v>
      </c>
    </row>
    <row r="108" spans="1:7" ht="12.75">
      <c r="A108" s="170">
        <v>101</v>
      </c>
      <c r="B108" s="363" t="s">
        <v>326</v>
      </c>
      <c r="C108" s="363" t="s">
        <v>327</v>
      </c>
      <c r="D108" s="535">
        <v>0.001661921296296296</v>
      </c>
      <c r="E108" s="49">
        <f t="shared" si="9"/>
        <v>66.19541750818303</v>
      </c>
      <c r="F108" s="50">
        <f t="shared" si="10"/>
        <v>91.19541750818303</v>
      </c>
      <c r="G108" s="157">
        <f t="shared" si="11"/>
        <v>0.0005618055555555554</v>
      </c>
    </row>
    <row r="109" spans="1:7" ht="12.75">
      <c r="A109" s="170">
        <v>102</v>
      </c>
      <c r="B109" s="363" t="s">
        <v>324</v>
      </c>
      <c r="C109" s="363" t="s">
        <v>178</v>
      </c>
      <c r="D109" s="535">
        <v>0.0016805555555555556</v>
      </c>
      <c r="E109" s="49">
        <f t="shared" si="9"/>
        <v>65.46143250688705</v>
      </c>
      <c r="F109" s="50">
        <f t="shared" si="10"/>
        <v>90.46143250688705</v>
      </c>
      <c r="G109" s="157">
        <f t="shared" si="11"/>
        <v>0.0005804398148148149</v>
      </c>
    </row>
    <row r="110" spans="1:7" ht="12.75">
      <c r="A110" s="170">
        <v>103</v>
      </c>
      <c r="B110" s="363" t="s">
        <v>44</v>
      </c>
      <c r="C110" s="363" t="s">
        <v>45</v>
      </c>
      <c r="D110" s="535">
        <v>0.0016847222222222222</v>
      </c>
      <c r="E110" s="49">
        <f t="shared" si="9"/>
        <v>65.29953283869195</v>
      </c>
      <c r="F110" s="50">
        <f t="shared" si="10"/>
        <v>90.29953283869195</v>
      </c>
      <c r="G110" s="157">
        <f t="shared" si="11"/>
        <v>0.0005846064814814815</v>
      </c>
    </row>
    <row r="111" spans="1:7" ht="12.75">
      <c r="A111" s="170">
        <v>104</v>
      </c>
      <c r="B111" s="363" t="s">
        <v>111</v>
      </c>
      <c r="C111" s="363" t="s">
        <v>112</v>
      </c>
      <c r="D111" s="535">
        <v>0.0017523148148148148</v>
      </c>
      <c r="E111" s="49">
        <f t="shared" si="9"/>
        <v>62.780713342140025</v>
      </c>
      <c r="F111" s="50">
        <f t="shared" si="10"/>
        <v>87.78071334214002</v>
      </c>
      <c r="G111" s="157">
        <f t="shared" si="11"/>
        <v>0.0006521990740740741</v>
      </c>
    </row>
    <row r="112" spans="1:7" ht="12.75">
      <c r="A112" s="170">
        <v>105</v>
      </c>
      <c r="B112" s="363" t="s">
        <v>141</v>
      </c>
      <c r="C112" s="363" t="s">
        <v>142</v>
      </c>
      <c r="D112" s="535">
        <v>0.0017958333333333333</v>
      </c>
      <c r="E112" s="49">
        <f t="shared" si="9"/>
        <v>61.25934519205981</v>
      </c>
      <c r="F112" s="50">
        <f t="shared" si="10"/>
        <v>86.25934519205981</v>
      </c>
      <c r="G112" s="157">
        <f t="shared" si="11"/>
        <v>0.0006957175925925926</v>
      </c>
    </row>
    <row r="113" spans="1:7" ht="12.75">
      <c r="A113" s="170">
        <v>106</v>
      </c>
      <c r="B113" s="363" t="s">
        <v>81</v>
      </c>
      <c r="C113" s="363" t="s">
        <v>82</v>
      </c>
      <c r="D113" s="535">
        <v>0.001799884259259259</v>
      </c>
      <c r="E113" s="49">
        <f t="shared" si="9"/>
        <v>61.12147128802007</v>
      </c>
      <c r="F113" s="50">
        <f t="shared" si="10"/>
        <v>86.12147128802008</v>
      </c>
      <c r="G113" s="157">
        <f t="shared" si="11"/>
        <v>0.0006997685185185184</v>
      </c>
    </row>
    <row r="114" spans="1:7" ht="12.75">
      <c r="A114" s="170">
        <v>107</v>
      </c>
      <c r="B114" s="363" t="s">
        <v>49</v>
      </c>
      <c r="C114" s="363" t="s">
        <v>50</v>
      </c>
      <c r="D114" s="535">
        <v>0.0018537037037037038</v>
      </c>
      <c r="E114" s="49">
        <f t="shared" si="9"/>
        <v>59.34690309690309</v>
      </c>
      <c r="F114" s="50">
        <f t="shared" si="10"/>
        <v>84.34690309690309</v>
      </c>
      <c r="G114" s="157">
        <f t="shared" si="11"/>
        <v>0.0007535879629629631</v>
      </c>
    </row>
    <row r="115" spans="1:7" ht="12.75">
      <c r="A115" s="170">
        <v>108</v>
      </c>
      <c r="B115" s="363" t="s">
        <v>570</v>
      </c>
      <c r="C115" s="363" t="s">
        <v>95</v>
      </c>
      <c r="D115" s="535">
        <v>0.001865625</v>
      </c>
      <c r="E115" s="49">
        <f t="shared" si="9"/>
        <v>58.96767789565109</v>
      </c>
      <c r="F115" s="50">
        <f t="shared" si="10"/>
        <v>83.9676778956511</v>
      </c>
      <c r="G115" s="157">
        <f t="shared" si="11"/>
        <v>0.0007655092592592594</v>
      </c>
    </row>
    <row r="116" spans="1:7" ht="12.75">
      <c r="A116" s="170">
        <v>109</v>
      </c>
      <c r="B116" s="363" t="s">
        <v>187</v>
      </c>
      <c r="C116" s="363" t="s">
        <v>66</v>
      </c>
      <c r="D116" s="535">
        <v>0.001992013888888889</v>
      </c>
      <c r="E116" s="49">
        <f t="shared" si="9"/>
        <v>55.22630875602811</v>
      </c>
      <c r="F116" s="50">
        <f t="shared" si="10"/>
        <v>80.22630875602812</v>
      </c>
      <c r="G116" s="157">
        <f t="shared" si="11"/>
        <v>0.0008918981481481484</v>
      </c>
    </row>
    <row r="117" spans="1:7" ht="12.75">
      <c r="A117" s="170">
        <v>110</v>
      </c>
      <c r="B117" s="363" t="s">
        <v>171</v>
      </c>
      <c r="C117" s="363" t="s">
        <v>172</v>
      </c>
      <c r="D117" s="535">
        <v>0.0022846064814814816</v>
      </c>
      <c r="E117" s="49">
        <f t="shared" si="9"/>
        <v>48.15340189472617</v>
      </c>
      <c r="F117" s="50">
        <f t="shared" si="10"/>
        <v>73.15340189472617</v>
      </c>
      <c r="G117" s="157">
        <f t="shared" si="11"/>
        <v>0.001184490740740741</v>
      </c>
    </row>
    <row r="118" spans="1:7" ht="12.75">
      <c r="A118" s="170">
        <v>111</v>
      </c>
      <c r="B118" s="363" t="s">
        <v>322</v>
      </c>
      <c r="C118" s="363" t="s">
        <v>25</v>
      </c>
      <c r="D118" s="535">
        <v>0.002397800925925926</v>
      </c>
      <c r="E118" s="49">
        <f t="shared" si="9"/>
        <v>45.88019500892986</v>
      </c>
      <c r="F118" s="50">
        <f t="shared" si="10"/>
        <v>70.88019500892986</v>
      </c>
      <c r="G118" s="157">
        <f t="shared" si="11"/>
        <v>0.0012976851851851854</v>
      </c>
    </row>
    <row r="119" spans="1:7" ht="12.75">
      <c r="A119" s="170">
        <v>112</v>
      </c>
      <c r="B119" s="363" t="s">
        <v>331</v>
      </c>
      <c r="C119" s="363" t="s">
        <v>178</v>
      </c>
      <c r="D119" s="535">
        <v>0.002397800925925926</v>
      </c>
      <c r="E119" s="49">
        <f t="shared" si="9"/>
        <v>45.88019500892986</v>
      </c>
      <c r="F119" s="50">
        <f t="shared" si="10"/>
        <v>70.88019500892986</v>
      </c>
      <c r="G119" s="157">
        <f t="shared" si="11"/>
        <v>0.0012976851851851854</v>
      </c>
    </row>
    <row r="120" spans="1:7" ht="12.75">
      <c r="A120" s="170">
        <v>113</v>
      </c>
      <c r="B120" s="363" t="s">
        <v>52</v>
      </c>
      <c r="C120" s="363" t="s">
        <v>496</v>
      </c>
      <c r="D120" s="535">
        <v>0.002514699074074074</v>
      </c>
      <c r="E120" s="49">
        <f t="shared" si="9"/>
        <v>43.74741105536889</v>
      </c>
      <c r="F120" s="50">
        <f>E120+E$3</f>
        <v>68.7474110553689</v>
      </c>
      <c r="G120" s="157">
        <f t="shared" si="11"/>
        <v>0.0014145833333333334</v>
      </c>
    </row>
  </sheetData>
  <sheetProtection/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76"/>
  <sheetViews>
    <sheetView zoomScale="130" zoomScaleNormal="130" workbookViewId="0" topLeftCell="A33">
      <selection activeCell="E55" sqref="E55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613" t="s">
        <v>237</v>
      </c>
      <c r="B1" s="613"/>
      <c r="C1" s="613"/>
      <c r="D1" s="613"/>
      <c r="E1" s="613"/>
      <c r="F1" s="613"/>
      <c r="G1" s="613"/>
    </row>
    <row r="2" spans="1:7" ht="12.75">
      <c r="A2" s="612"/>
      <c r="B2" s="612"/>
      <c r="C2" s="612"/>
      <c r="D2" s="612"/>
      <c r="E2" s="11" t="s">
        <v>194</v>
      </c>
      <c r="F2" s="617"/>
      <c r="G2" s="617"/>
    </row>
    <row r="3" spans="1:7" ht="12.75">
      <c r="A3" s="611" t="s">
        <v>195</v>
      </c>
      <c r="B3" s="611"/>
      <c r="C3" s="39">
        <v>38599</v>
      </c>
      <c r="D3" s="620"/>
      <c r="E3" s="11">
        <v>30</v>
      </c>
      <c r="F3" s="617"/>
      <c r="G3" s="617"/>
    </row>
    <row r="4" spans="1:7" ht="12.75">
      <c r="A4" s="611" t="s">
        <v>197</v>
      </c>
      <c r="B4" s="611"/>
      <c r="C4" s="98">
        <v>40076</v>
      </c>
      <c r="D4" s="620"/>
      <c r="E4" s="14"/>
      <c r="F4" s="14"/>
      <c r="G4" s="14"/>
    </row>
    <row r="5" spans="1:7" ht="21.75" customHeight="1">
      <c r="A5" s="611" t="s">
        <v>198</v>
      </c>
      <c r="B5" s="611"/>
      <c r="C5" s="621" t="s">
        <v>238</v>
      </c>
      <c r="D5" s="621"/>
      <c r="E5" s="621"/>
      <c r="F5" s="621"/>
      <c r="G5" s="14"/>
    </row>
    <row r="6" spans="1:7" ht="12.75">
      <c r="A6" s="611" t="s">
        <v>200</v>
      </c>
      <c r="B6" s="611"/>
      <c r="C6" s="16">
        <f>COUNTA(B8:B57)</f>
        <v>50</v>
      </c>
      <c r="D6" s="91"/>
      <c r="E6" s="14"/>
      <c r="F6" s="14"/>
      <c r="G6" s="14"/>
    </row>
    <row r="7" spans="1:7" ht="12.75">
      <c r="A7" s="108" t="s">
        <v>201</v>
      </c>
      <c r="B7" s="108" t="s">
        <v>202</v>
      </c>
      <c r="C7" s="108" t="s">
        <v>203</v>
      </c>
      <c r="D7" s="108" t="s">
        <v>209</v>
      </c>
      <c r="E7" s="109" t="s">
        <v>206</v>
      </c>
      <c r="F7" s="109" t="s">
        <v>207</v>
      </c>
      <c r="G7" s="109" t="s">
        <v>227</v>
      </c>
    </row>
    <row r="8" spans="1:7" ht="12.75">
      <c r="A8" s="188">
        <v>1</v>
      </c>
      <c r="B8" s="364" t="s">
        <v>170</v>
      </c>
      <c r="C8" s="364" t="s">
        <v>29</v>
      </c>
      <c r="D8" s="539">
        <v>0.03513888888888889</v>
      </c>
      <c r="E8" s="540">
        <v>100</v>
      </c>
      <c r="F8" s="541">
        <f aca="true" t="shared" si="0" ref="F8:F39">E8+E$3</f>
        <v>130</v>
      </c>
      <c r="G8" s="542"/>
    </row>
    <row r="9" spans="1:7" ht="12.75">
      <c r="A9" s="188">
        <v>2</v>
      </c>
      <c r="B9" s="364" t="s">
        <v>7</v>
      </c>
      <c r="C9" s="364" t="s">
        <v>8</v>
      </c>
      <c r="D9" s="539">
        <v>0.03561342592592592</v>
      </c>
      <c r="E9" s="361">
        <f aca="true" t="shared" si="1" ref="E9:E40">(D$8/D9)*100</f>
        <v>98.66753331166723</v>
      </c>
      <c r="F9" s="192">
        <f t="shared" si="0"/>
        <v>128.66753331166723</v>
      </c>
      <c r="G9" s="543">
        <f aca="true" t="shared" si="2" ref="G9:G40">D9-D$8</f>
        <v>0.00047453703703703026</v>
      </c>
    </row>
    <row r="10" spans="1:7" ht="12.75">
      <c r="A10" s="188">
        <v>3</v>
      </c>
      <c r="B10" s="364" t="s">
        <v>61</v>
      </c>
      <c r="C10" s="364" t="s">
        <v>15</v>
      </c>
      <c r="D10" s="539">
        <v>0.035659722222222225</v>
      </c>
      <c r="E10" s="361">
        <f t="shared" si="1"/>
        <v>98.53943524829602</v>
      </c>
      <c r="F10" s="192">
        <f t="shared" si="0"/>
        <v>128.539435248296</v>
      </c>
      <c r="G10" s="543">
        <f t="shared" si="2"/>
        <v>0.0005208333333333315</v>
      </c>
    </row>
    <row r="11" spans="1:7" ht="12.75">
      <c r="A11" s="188">
        <v>4</v>
      </c>
      <c r="B11" s="364" t="s">
        <v>32</v>
      </c>
      <c r="C11" s="364" t="s">
        <v>29</v>
      </c>
      <c r="D11" s="539">
        <v>0.03571759259259259</v>
      </c>
      <c r="E11" s="361">
        <f t="shared" si="1"/>
        <v>98.37977965003242</v>
      </c>
      <c r="F11" s="192">
        <f t="shared" si="0"/>
        <v>128.37977965003242</v>
      </c>
      <c r="G11" s="543">
        <f t="shared" si="2"/>
        <v>0.0005787037037036993</v>
      </c>
    </row>
    <row r="12" spans="1:7" ht="12.75">
      <c r="A12" s="188">
        <v>5</v>
      </c>
      <c r="B12" s="364" t="s">
        <v>7</v>
      </c>
      <c r="C12" s="364" t="s">
        <v>39</v>
      </c>
      <c r="D12" s="539">
        <v>0.039386574074074074</v>
      </c>
      <c r="E12" s="361">
        <f t="shared" si="1"/>
        <v>89.21539817807817</v>
      </c>
      <c r="F12" s="192">
        <f t="shared" si="0"/>
        <v>119.21539817807817</v>
      </c>
      <c r="G12" s="543">
        <f t="shared" si="2"/>
        <v>0.004247685185185181</v>
      </c>
    </row>
    <row r="13" spans="1:7" ht="12.75">
      <c r="A13" s="188">
        <v>6</v>
      </c>
      <c r="B13" s="364" t="s">
        <v>376</v>
      </c>
      <c r="C13" s="364" t="s">
        <v>33</v>
      </c>
      <c r="D13" s="539">
        <v>0.040046296296296295</v>
      </c>
      <c r="E13" s="361">
        <f t="shared" si="1"/>
        <v>87.7456647398844</v>
      </c>
      <c r="F13" s="192">
        <f t="shared" si="0"/>
        <v>117.7456647398844</v>
      </c>
      <c r="G13" s="543">
        <f t="shared" si="2"/>
        <v>0.004907407407407402</v>
      </c>
    </row>
    <row r="14" spans="1:7" ht="12.75">
      <c r="A14" s="188">
        <v>7</v>
      </c>
      <c r="B14" s="364" t="s">
        <v>542</v>
      </c>
      <c r="C14" s="364" t="s">
        <v>33</v>
      </c>
      <c r="D14" s="539">
        <v>0.040185185185185185</v>
      </c>
      <c r="E14" s="361">
        <f t="shared" si="1"/>
        <v>87.44239631336407</v>
      </c>
      <c r="F14" s="192">
        <f t="shared" si="0"/>
        <v>117.44239631336407</v>
      </c>
      <c r="G14" s="543">
        <f t="shared" si="2"/>
        <v>0.005046296296296292</v>
      </c>
    </row>
    <row r="15" spans="1:7" ht="12.75">
      <c r="A15" s="188">
        <v>8</v>
      </c>
      <c r="B15" s="364" t="s">
        <v>54</v>
      </c>
      <c r="C15" s="364" t="s">
        <v>13</v>
      </c>
      <c r="D15" s="539">
        <v>0.040983796296296296</v>
      </c>
      <c r="E15" s="361">
        <f t="shared" si="1"/>
        <v>85.73849195142617</v>
      </c>
      <c r="F15" s="192">
        <f t="shared" si="0"/>
        <v>115.73849195142617</v>
      </c>
      <c r="G15" s="543">
        <f t="shared" si="2"/>
        <v>0.005844907407407403</v>
      </c>
    </row>
    <row r="16" spans="1:7" ht="12.75">
      <c r="A16" s="188">
        <v>9</v>
      </c>
      <c r="B16" s="364" t="s">
        <v>16</v>
      </c>
      <c r="C16" s="364" t="s">
        <v>29</v>
      </c>
      <c r="D16" s="539">
        <v>0.0410300925925926</v>
      </c>
      <c r="E16" s="361">
        <f t="shared" si="1"/>
        <v>85.64174894217207</v>
      </c>
      <c r="F16" s="192">
        <f t="shared" si="0"/>
        <v>115.64174894217207</v>
      </c>
      <c r="G16" s="543">
        <f t="shared" si="2"/>
        <v>0.005891203703703704</v>
      </c>
    </row>
    <row r="17" spans="1:7" ht="12.75">
      <c r="A17" s="188">
        <v>10</v>
      </c>
      <c r="B17" s="364" t="s">
        <v>104</v>
      </c>
      <c r="C17" s="364" t="s">
        <v>91</v>
      </c>
      <c r="D17" s="539">
        <v>0.04114583333333333</v>
      </c>
      <c r="E17" s="361">
        <f t="shared" si="1"/>
        <v>85.40084388185655</v>
      </c>
      <c r="F17" s="192">
        <f t="shared" si="0"/>
        <v>115.40084388185655</v>
      </c>
      <c r="G17" s="543">
        <f t="shared" si="2"/>
        <v>0.00600694444444444</v>
      </c>
    </row>
    <row r="18" spans="1:7" ht="12.75">
      <c r="A18" s="188">
        <v>11</v>
      </c>
      <c r="B18" s="364" t="s">
        <v>12</v>
      </c>
      <c r="C18" s="364" t="s">
        <v>13</v>
      </c>
      <c r="D18" s="539">
        <v>0.04130787037037037</v>
      </c>
      <c r="E18" s="361">
        <f t="shared" si="1"/>
        <v>85.06584477444663</v>
      </c>
      <c r="F18" s="192">
        <f t="shared" si="0"/>
        <v>115.06584477444663</v>
      </c>
      <c r="G18" s="543">
        <f t="shared" si="2"/>
        <v>0.006168981481481477</v>
      </c>
    </row>
    <row r="19" spans="1:7" ht="12.75">
      <c r="A19" s="188">
        <v>12</v>
      </c>
      <c r="B19" s="364" t="s">
        <v>10</v>
      </c>
      <c r="C19" s="364" t="s">
        <v>11</v>
      </c>
      <c r="D19" s="539">
        <v>0.04137731481481482</v>
      </c>
      <c r="E19" s="361">
        <f t="shared" si="1"/>
        <v>84.92307692307692</v>
      </c>
      <c r="F19" s="192">
        <f t="shared" si="0"/>
        <v>114.92307692307692</v>
      </c>
      <c r="G19" s="543">
        <f t="shared" si="2"/>
        <v>0.006238425925925925</v>
      </c>
    </row>
    <row r="20" spans="1:7" ht="12.75">
      <c r="A20" s="188">
        <v>13</v>
      </c>
      <c r="B20" s="363" t="s">
        <v>32</v>
      </c>
      <c r="C20" s="363" t="s">
        <v>87</v>
      </c>
      <c r="D20" s="539">
        <v>0.04141203703703704</v>
      </c>
      <c r="E20" s="361">
        <f t="shared" si="1"/>
        <v>84.85187255449974</v>
      </c>
      <c r="F20" s="192">
        <f t="shared" si="0"/>
        <v>114.85187255449974</v>
      </c>
      <c r="G20" s="543">
        <f t="shared" si="2"/>
        <v>0.006273148148148146</v>
      </c>
    </row>
    <row r="21" spans="1:7" ht="12.75">
      <c r="A21" s="188">
        <v>14</v>
      </c>
      <c r="B21" s="363" t="s">
        <v>78</v>
      </c>
      <c r="C21" s="363" t="s">
        <v>79</v>
      </c>
      <c r="D21" s="539">
        <v>0.04146990740740741</v>
      </c>
      <c r="E21" s="361">
        <f t="shared" si="1"/>
        <v>84.73346357800727</v>
      </c>
      <c r="F21" s="192">
        <f t="shared" si="0"/>
        <v>114.73346357800727</v>
      </c>
      <c r="G21" s="543">
        <f t="shared" si="2"/>
        <v>0.006331018518518514</v>
      </c>
    </row>
    <row r="22" spans="1:7" ht="12.75">
      <c r="A22" s="188">
        <v>15</v>
      </c>
      <c r="B22" s="363" t="s">
        <v>88</v>
      </c>
      <c r="C22" s="363" t="s">
        <v>89</v>
      </c>
      <c r="D22" s="539">
        <v>0.04204861111111111</v>
      </c>
      <c r="E22" s="361">
        <f t="shared" si="1"/>
        <v>83.56729975227086</v>
      </c>
      <c r="F22" s="192">
        <f t="shared" si="0"/>
        <v>113.56729975227086</v>
      </c>
      <c r="G22" s="543">
        <f t="shared" si="2"/>
        <v>0.00690972222222222</v>
      </c>
    </row>
    <row r="23" spans="1:7" ht="12.75">
      <c r="A23" s="188">
        <v>16</v>
      </c>
      <c r="B23" s="363" t="s">
        <v>114</v>
      </c>
      <c r="C23" s="363" t="s">
        <v>39</v>
      </c>
      <c r="D23" s="539">
        <v>0.04231481481481481</v>
      </c>
      <c r="E23" s="361">
        <f t="shared" si="1"/>
        <v>83.04157549234137</v>
      </c>
      <c r="F23" s="192">
        <f t="shared" si="0"/>
        <v>113.04157549234137</v>
      </c>
      <c r="G23" s="543">
        <f t="shared" si="2"/>
        <v>0.007175925925925919</v>
      </c>
    </row>
    <row r="24" spans="1:7" ht="12.75">
      <c r="A24" s="188">
        <v>17</v>
      </c>
      <c r="B24" s="363" t="s">
        <v>10</v>
      </c>
      <c r="C24" s="363" t="s">
        <v>39</v>
      </c>
      <c r="D24" s="539">
        <v>0.04237268518518519</v>
      </c>
      <c r="E24" s="361">
        <f t="shared" si="1"/>
        <v>82.92816170445234</v>
      </c>
      <c r="F24" s="192">
        <f t="shared" si="0"/>
        <v>112.92816170445234</v>
      </c>
      <c r="G24" s="543">
        <f t="shared" si="2"/>
        <v>0.007233796296296294</v>
      </c>
    </row>
    <row r="25" spans="1:7" ht="12.75">
      <c r="A25" s="188">
        <v>18</v>
      </c>
      <c r="B25" s="363" t="s">
        <v>16</v>
      </c>
      <c r="C25" s="363" t="s">
        <v>15</v>
      </c>
      <c r="D25" s="539">
        <v>0.042465277777777775</v>
      </c>
      <c r="E25" s="361">
        <f t="shared" si="1"/>
        <v>82.74734260016355</v>
      </c>
      <c r="F25" s="192">
        <f t="shared" si="0"/>
        <v>112.74734260016355</v>
      </c>
      <c r="G25" s="543">
        <f t="shared" si="2"/>
        <v>0.007326388888888882</v>
      </c>
    </row>
    <row r="26" spans="1:7" ht="12.75">
      <c r="A26" s="188">
        <v>19</v>
      </c>
      <c r="B26" s="363" t="s">
        <v>30</v>
      </c>
      <c r="C26" s="363" t="s">
        <v>31</v>
      </c>
      <c r="D26" s="539">
        <v>0.04269675925925926</v>
      </c>
      <c r="E26" s="361">
        <f t="shared" si="1"/>
        <v>82.2987259419897</v>
      </c>
      <c r="F26" s="192">
        <f t="shared" si="0"/>
        <v>112.2987259419897</v>
      </c>
      <c r="G26" s="543">
        <f t="shared" si="2"/>
        <v>0.007557870370370368</v>
      </c>
    </row>
    <row r="27" spans="1:7" ht="12.75">
      <c r="A27" s="188">
        <v>20</v>
      </c>
      <c r="B27" s="363" t="s">
        <v>84</v>
      </c>
      <c r="C27" s="363" t="s">
        <v>72</v>
      </c>
      <c r="D27" s="539">
        <v>0.04305555555555556</v>
      </c>
      <c r="E27" s="361">
        <f t="shared" si="1"/>
        <v>81.61290322580645</v>
      </c>
      <c r="F27" s="192">
        <f t="shared" si="0"/>
        <v>111.61290322580645</v>
      </c>
      <c r="G27" s="543">
        <f t="shared" si="2"/>
        <v>0.007916666666666669</v>
      </c>
    </row>
    <row r="28" spans="1:7" ht="12.75">
      <c r="A28" s="188">
        <v>21</v>
      </c>
      <c r="B28" s="363" t="s">
        <v>55</v>
      </c>
      <c r="C28" s="363" t="s">
        <v>8</v>
      </c>
      <c r="D28" s="539">
        <v>0.0433912037037037</v>
      </c>
      <c r="E28" s="361">
        <f t="shared" si="1"/>
        <v>80.98159509202455</v>
      </c>
      <c r="F28" s="192">
        <f t="shared" si="0"/>
        <v>110.98159509202455</v>
      </c>
      <c r="G28" s="543">
        <f t="shared" si="2"/>
        <v>0.00825231481481481</v>
      </c>
    </row>
    <row r="29" spans="1:7" ht="12.75">
      <c r="A29" s="188">
        <v>22</v>
      </c>
      <c r="B29" s="363" t="s">
        <v>563</v>
      </c>
      <c r="C29" s="363" t="s">
        <v>79</v>
      </c>
      <c r="D29" s="539">
        <v>0.04342592592592592</v>
      </c>
      <c r="E29" s="361">
        <f t="shared" si="1"/>
        <v>80.91684434968019</v>
      </c>
      <c r="F29" s="192">
        <f t="shared" si="0"/>
        <v>110.91684434968019</v>
      </c>
      <c r="G29" s="543">
        <f t="shared" si="2"/>
        <v>0.00828703703703703</v>
      </c>
    </row>
    <row r="30" spans="1:7" ht="12.75">
      <c r="A30" s="188">
        <v>23</v>
      </c>
      <c r="B30" s="363" t="s">
        <v>574</v>
      </c>
      <c r="C30" s="363" t="s">
        <v>87</v>
      </c>
      <c r="D30" s="539">
        <v>0.04346064814814815</v>
      </c>
      <c r="E30" s="361">
        <f t="shared" si="1"/>
        <v>80.85219707057257</v>
      </c>
      <c r="F30" s="192">
        <f t="shared" si="0"/>
        <v>110.85219707057257</v>
      </c>
      <c r="G30" s="543">
        <f t="shared" si="2"/>
        <v>0.008321759259259258</v>
      </c>
    </row>
    <row r="31" spans="1:7" ht="12.75">
      <c r="A31" s="188">
        <v>24</v>
      </c>
      <c r="B31" s="363" t="s">
        <v>188</v>
      </c>
      <c r="C31" s="363" t="s">
        <v>36</v>
      </c>
      <c r="D31" s="539">
        <v>0.0436574074074074</v>
      </c>
      <c r="E31" s="361">
        <f t="shared" si="1"/>
        <v>80.48780487804879</v>
      </c>
      <c r="F31" s="192">
        <f t="shared" si="0"/>
        <v>110.48780487804879</v>
      </c>
      <c r="G31" s="543">
        <f t="shared" si="2"/>
        <v>0.008518518518518509</v>
      </c>
    </row>
    <row r="32" spans="1:7" ht="12.75">
      <c r="A32" s="188">
        <v>25</v>
      </c>
      <c r="B32" s="363" t="s">
        <v>14</v>
      </c>
      <c r="C32" s="363" t="s">
        <v>8</v>
      </c>
      <c r="D32" s="539">
        <v>0.04370370370370371</v>
      </c>
      <c r="E32" s="361">
        <f t="shared" si="1"/>
        <v>80.40254237288136</v>
      </c>
      <c r="F32" s="192">
        <f t="shared" si="0"/>
        <v>110.40254237288136</v>
      </c>
      <c r="G32" s="543">
        <f t="shared" si="2"/>
        <v>0.008564814814814817</v>
      </c>
    </row>
    <row r="33" spans="1:7" ht="12.75">
      <c r="A33" s="188">
        <v>26</v>
      </c>
      <c r="B33" s="363" t="s">
        <v>131</v>
      </c>
      <c r="C33" s="363" t="s">
        <v>29</v>
      </c>
      <c r="D33" s="539">
        <v>0.043773148148148144</v>
      </c>
      <c r="E33" s="361">
        <f t="shared" si="1"/>
        <v>80.27498677948176</v>
      </c>
      <c r="F33" s="192">
        <f t="shared" si="0"/>
        <v>110.27498677948176</v>
      </c>
      <c r="G33" s="543">
        <f t="shared" si="2"/>
        <v>0.008634259259259251</v>
      </c>
    </row>
    <row r="34" spans="1:7" ht="12.75">
      <c r="A34" s="188">
        <v>27</v>
      </c>
      <c r="B34" s="363" t="s">
        <v>211</v>
      </c>
      <c r="C34" s="363" t="s">
        <v>67</v>
      </c>
      <c r="D34" s="539">
        <v>0.04383101851851851</v>
      </c>
      <c r="E34" s="361">
        <f t="shared" si="1"/>
        <v>80.16899920781624</v>
      </c>
      <c r="F34" s="192">
        <f t="shared" si="0"/>
        <v>110.16899920781624</v>
      </c>
      <c r="G34" s="543">
        <f t="shared" si="2"/>
        <v>0.008692129629629619</v>
      </c>
    </row>
    <row r="35" spans="1:7" ht="12.75">
      <c r="A35" s="188">
        <v>28</v>
      </c>
      <c r="B35" s="363" t="s">
        <v>61</v>
      </c>
      <c r="C35" s="363" t="s">
        <v>34</v>
      </c>
      <c r="D35" s="539">
        <v>0.04390046296296296</v>
      </c>
      <c r="E35" s="361">
        <f t="shared" si="1"/>
        <v>80.04218296862643</v>
      </c>
      <c r="F35" s="192">
        <f t="shared" si="0"/>
        <v>110.04218296862643</v>
      </c>
      <c r="G35" s="543">
        <f t="shared" si="2"/>
        <v>0.008761574074074067</v>
      </c>
    </row>
    <row r="36" spans="1:7" ht="12.75">
      <c r="A36" s="188">
        <v>29</v>
      </c>
      <c r="B36" s="363" t="s">
        <v>575</v>
      </c>
      <c r="C36" s="363" t="s">
        <v>72</v>
      </c>
      <c r="D36" s="539">
        <v>0.04405092592592593</v>
      </c>
      <c r="E36" s="361">
        <f t="shared" si="1"/>
        <v>79.76878612716763</v>
      </c>
      <c r="F36" s="192">
        <f t="shared" si="0"/>
        <v>109.76878612716763</v>
      </c>
      <c r="G36" s="543">
        <f t="shared" si="2"/>
        <v>0.008912037037037038</v>
      </c>
    </row>
    <row r="37" spans="1:7" ht="12.75">
      <c r="A37" s="188">
        <v>30</v>
      </c>
      <c r="B37" s="363" t="s">
        <v>173</v>
      </c>
      <c r="C37" s="363" t="s">
        <v>91</v>
      </c>
      <c r="D37" s="539">
        <v>0.04417824074074075</v>
      </c>
      <c r="E37" s="361">
        <f t="shared" si="1"/>
        <v>79.53890489913545</v>
      </c>
      <c r="F37" s="192">
        <f t="shared" si="0"/>
        <v>109.53890489913545</v>
      </c>
      <c r="G37" s="543">
        <f t="shared" si="2"/>
        <v>0.009039351851851854</v>
      </c>
    </row>
    <row r="38" spans="1:7" ht="12.75">
      <c r="A38" s="188">
        <v>31</v>
      </c>
      <c r="B38" s="363" t="s">
        <v>454</v>
      </c>
      <c r="C38" s="363" t="s">
        <v>76</v>
      </c>
      <c r="D38" s="539">
        <v>0.04454861111111111</v>
      </c>
      <c r="E38" s="361">
        <f t="shared" si="1"/>
        <v>78.8776305533905</v>
      </c>
      <c r="F38" s="192">
        <f t="shared" si="0"/>
        <v>108.8776305533905</v>
      </c>
      <c r="G38" s="543">
        <f t="shared" si="2"/>
        <v>0.009409722222222215</v>
      </c>
    </row>
    <row r="39" spans="1:7" ht="12.75">
      <c r="A39" s="188">
        <v>32</v>
      </c>
      <c r="B39" s="363" t="s">
        <v>176</v>
      </c>
      <c r="C39" s="363" t="s">
        <v>38</v>
      </c>
      <c r="D39" s="539">
        <v>0.044641203703703704</v>
      </c>
      <c r="E39" s="361">
        <f t="shared" si="1"/>
        <v>78.71402644542391</v>
      </c>
      <c r="F39" s="192">
        <f t="shared" si="0"/>
        <v>108.71402644542391</v>
      </c>
      <c r="G39" s="543">
        <f t="shared" si="2"/>
        <v>0.00950231481481481</v>
      </c>
    </row>
    <row r="40" spans="1:7" ht="12.75">
      <c r="A40" s="188">
        <v>33</v>
      </c>
      <c r="B40" s="363" t="s">
        <v>210</v>
      </c>
      <c r="C40" s="363" t="s">
        <v>9</v>
      </c>
      <c r="D40" s="539">
        <v>0.04486111111111111</v>
      </c>
      <c r="E40" s="361">
        <f t="shared" si="1"/>
        <v>78.32817337461302</v>
      </c>
      <c r="F40" s="192">
        <f aca="true" t="shared" si="3" ref="F40:F76">E40+E$3</f>
        <v>108.32817337461302</v>
      </c>
      <c r="G40" s="543">
        <f t="shared" si="2"/>
        <v>0.009722222222222215</v>
      </c>
    </row>
    <row r="41" spans="1:7" ht="12.75">
      <c r="A41" s="188">
        <v>34</v>
      </c>
      <c r="B41" s="363" t="s">
        <v>447</v>
      </c>
      <c r="C41" s="363" t="s">
        <v>92</v>
      </c>
      <c r="D41" s="539">
        <v>0.0450462962962963</v>
      </c>
      <c r="E41" s="361">
        <f aca="true" t="shared" si="4" ref="E41:E76">(D$8/D41)*100</f>
        <v>78.00616649537513</v>
      </c>
      <c r="F41" s="192">
        <f t="shared" si="3"/>
        <v>108.00616649537513</v>
      </c>
      <c r="G41" s="543">
        <f aca="true" t="shared" si="5" ref="G41:G76">D41-D$8</f>
        <v>0.009907407407407406</v>
      </c>
    </row>
    <row r="42" spans="1:7" ht="12.75">
      <c r="A42" s="188">
        <v>35</v>
      </c>
      <c r="B42" s="363" t="s">
        <v>576</v>
      </c>
      <c r="C42" s="363" t="s">
        <v>8</v>
      </c>
      <c r="D42" s="539">
        <v>0.045092592592592594</v>
      </c>
      <c r="E42" s="361">
        <f t="shared" si="4"/>
        <v>77.92607802874744</v>
      </c>
      <c r="F42" s="192">
        <f t="shared" si="3"/>
        <v>107.92607802874744</v>
      </c>
      <c r="G42" s="543">
        <f t="shared" si="5"/>
        <v>0.0099537037037037</v>
      </c>
    </row>
    <row r="43" spans="1:7" ht="12.75">
      <c r="A43" s="188">
        <v>36</v>
      </c>
      <c r="B43" s="363" t="s">
        <v>211</v>
      </c>
      <c r="C43" s="363" t="s">
        <v>18</v>
      </c>
      <c r="D43" s="539">
        <v>0.04530092592592593</v>
      </c>
      <c r="E43" s="361">
        <f t="shared" si="4"/>
        <v>77.56770567194685</v>
      </c>
      <c r="F43" s="192">
        <f t="shared" si="3"/>
        <v>107.56770567194685</v>
      </c>
      <c r="G43" s="543">
        <f t="shared" si="5"/>
        <v>0.010162037037037039</v>
      </c>
    </row>
    <row r="44" spans="1:7" ht="12.75">
      <c r="A44" s="188">
        <v>37</v>
      </c>
      <c r="B44" s="363" t="s">
        <v>397</v>
      </c>
      <c r="C44" s="363" t="s">
        <v>70</v>
      </c>
      <c r="D44" s="539">
        <v>0.0453587962962963</v>
      </c>
      <c r="E44" s="361">
        <f t="shared" si="4"/>
        <v>77.46874202602704</v>
      </c>
      <c r="F44" s="192">
        <f t="shared" si="3"/>
        <v>107.46874202602704</v>
      </c>
      <c r="G44" s="543">
        <f t="shared" si="5"/>
        <v>0.010219907407407407</v>
      </c>
    </row>
    <row r="45" spans="1:7" ht="12.75">
      <c r="A45" s="188">
        <v>38</v>
      </c>
      <c r="B45" s="363" t="s">
        <v>23</v>
      </c>
      <c r="C45" s="363" t="s">
        <v>180</v>
      </c>
      <c r="D45" s="539">
        <v>0.04554398148148148</v>
      </c>
      <c r="E45" s="361">
        <f t="shared" si="4"/>
        <v>77.15374841168997</v>
      </c>
      <c r="F45" s="192">
        <f t="shared" si="3"/>
        <v>107.15374841168997</v>
      </c>
      <c r="G45" s="543">
        <f t="shared" si="5"/>
        <v>0.010405092592592584</v>
      </c>
    </row>
    <row r="46" spans="1:7" ht="12.75">
      <c r="A46" s="188">
        <v>39</v>
      </c>
      <c r="B46" s="363" t="s">
        <v>41</v>
      </c>
      <c r="C46" s="363" t="s">
        <v>25</v>
      </c>
      <c r="D46" s="539">
        <v>0.04555555555555555</v>
      </c>
      <c r="E46" s="361">
        <f t="shared" si="4"/>
        <v>77.13414634146343</v>
      </c>
      <c r="F46" s="192">
        <f t="shared" si="3"/>
        <v>107.13414634146343</v>
      </c>
      <c r="G46" s="543">
        <f t="shared" si="5"/>
        <v>0.010416666666666657</v>
      </c>
    </row>
    <row r="47" spans="1:7" ht="12.75">
      <c r="A47" s="188">
        <v>40</v>
      </c>
      <c r="B47" s="363" t="s">
        <v>211</v>
      </c>
      <c r="C47" s="363" t="s">
        <v>8</v>
      </c>
      <c r="D47" s="539">
        <v>0.04570601851851852</v>
      </c>
      <c r="E47" s="361">
        <f t="shared" si="4"/>
        <v>76.88022284122563</v>
      </c>
      <c r="F47" s="192">
        <f t="shared" si="3"/>
        <v>106.88022284122563</v>
      </c>
      <c r="G47" s="543">
        <f t="shared" si="5"/>
        <v>0.010567129629629628</v>
      </c>
    </row>
    <row r="48" spans="1:7" ht="12.75">
      <c r="A48" s="188">
        <v>41</v>
      </c>
      <c r="B48" s="363" t="s">
        <v>210</v>
      </c>
      <c r="C48" s="363" t="s">
        <v>56</v>
      </c>
      <c r="D48" s="539">
        <v>0.04579861111111111</v>
      </c>
      <c r="E48" s="361">
        <f t="shared" si="4"/>
        <v>76.72479150871874</v>
      </c>
      <c r="F48" s="192">
        <f t="shared" si="3"/>
        <v>106.72479150871874</v>
      </c>
      <c r="G48" s="543">
        <f t="shared" si="5"/>
        <v>0.010659722222222216</v>
      </c>
    </row>
    <row r="49" spans="1:7" ht="12.75">
      <c r="A49" s="188">
        <v>42</v>
      </c>
      <c r="B49" s="363" t="s">
        <v>325</v>
      </c>
      <c r="C49" s="363" t="s">
        <v>13</v>
      </c>
      <c r="D49" s="539">
        <v>0.046886574074074074</v>
      </c>
      <c r="E49" s="361">
        <f t="shared" si="4"/>
        <v>74.94445815847939</v>
      </c>
      <c r="F49" s="192">
        <f t="shared" si="3"/>
        <v>104.94445815847939</v>
      </c>
      <c r="G49" s="543">
        <f t="shared" si="5"/>
        <v>0.01174768518518518</v>
      </c>
    </row>
    <row r="50" spans="1:7" ht="12.75">
      <c r="A50" s="188">
        <v>43</v>
      </c>
      <c r="B50" s="363" t="s">
        <v>33</v>
      </c>
      <c r="C50" s="363" t="s">
        <v>34</v>
      </c>
      <c r="D50" s="539">
        <v>0.047094907407407405</v>
      </c>
      <c r="E50" s="361">
        <f t="shared" si="4"/>
        <v>74.61292700909316</v>
      </c>
      <c r="F50" s="192">
        <f t="shared" si="3"/>
        <v>104.61292700909316</v>
      </c>
      <c r="G50" s="543">
        <f t="shared" si="5"/>
        <v>0.011956018518518512</v>
      </c>
    </row>
    <row r="51" spans="1:7" ht="12.75">
      <c r="A51" s="188">
        <v>44</v>
      </c>
      <c r="B51" s="363" t="s">
        <v>71</v>
      </c>
      <c r="C51" s="363" t="s">
        <v>70</v>
      </c>
      <c r="D51" s="539">
        <v>0.04746527777777778</v>
      </c>
      <c r="E51" s="361">
        <f t="shared" si="4"/>
        <v>74.03072421360645</v>
      </c>
      <c r="F51" s="192">
        <f t="shared" si="3"/>
        <v>104.03072421360645</v>
      </c>
      <c r="G51" s="543">
        <f t="shared" si="5"/>
        <v>0.012326388888888887</v>
      </c>
    </row>
    <row r="52" spans="1:7" ht="12.75">
      <c r="A52" s="188">
        <v>45</v>
      </c>
      <c r="B52" s="363" t="s">
        <v>569</v>
      </c>
      <c r="C52" s="363" t="s">
        <v>29</v>
      </c>
      <c r="D52" s="539">
        <v>0.047824074074074074</v>
      </c>
      <c r="E52" s="361">
        <f t="shared" si="4"/>
        <v>73.4753146176186</v>
      </c>
      <c r="F52" s="192">
        <f t="shared" si="3"/>
        <v>103.4753146176186</v>
      </c>
      <c r="G52" s="543">
        <f t="shared" si="5"/>
        <v>0.012685185185185181</v>
      </c>
    </row>
    <row r="53" spans="1:7" ht="12.75">
      <c r="A53" s="188">
        <v>46</v>
      </c>
      <c r="B53" s="363" t="s">
        <v>159</v>
      </c>
      <c r="C53" s="363" t="s">
        <v>160</v>
      </c>
      <c r="D53" s="539">
        <v>0.04806712962962963</v>
      </c>
      <c r="E53" s="361">
        <f t="shared" si="4"/>
        <v>73.10378039971106</v>
      </c>
      <c r="F53" s="192">
        <f t="shared" si="3"/>
        <v>103.10378039971106</v>
      </c>
      <c r="G53" s="543">
        <f t="shared" si="5"/>
        <v>0.01292824074074074</v>
      </c>
    </row>
    <row r="54" spans="1:7" ht="12.75">
      <c r="A54" s="188">
        <v>47</v>
      </c>
      <c r="B54" s="363" t="s">
        <v>46</v>
      </c>
      <c r="C54" s="363" t="s">
        <v>47</v>
      </c>
      <c r="D54" s="539">
        <v>0.04825231481481482</v>
      </c>
      <c r="E54" s="361">
        <f t="shared" si="4"/>
        <v>72.82321899736148</v>
      </c>
      <c r="F54" s="192">
        <f t="shared" si="3"/>
        <v>102.82321899736148</v>
      </c>
      <c r="G54" s="543">
        <f t="shared" si="5"/>
        <v>0.013113425925925924</v>
      </c>
    </row>
    <row r="55" spans="1:7" ht="12.75">
      <c r="A55" s="188">
        <v>48</v>
      </c>
      <c r="B55" s="363" t="s">
        <v>115</v>
      </c>
      <c r="C55" s="363" t="s">
        <v>34</v>
      </c>
      <c r="D55" s="539">
        <v>0.04866898148148149</v>
      </c>
      <c r="E55" s="361">
        <f t="shared" si="4"/>
        <v>72.19976218787158</v>
      </c>
      <c r="F55" s="192">
        <f t="shared" si="3"/>
        <v>102.19976218787158</v>
      </c>
      <c r="G55" s="543">
        <f t="shared" si="5"/>
        <v>0.013530092592592594</v>
      </c>
    </row>
    <row r="56" spans="1:7" ht="12.75">
      <c r="A56" s="188">
        <v>49</v>
      </c>
      <c r="B56" s="363" t="s">
        <v>10</v>
      </c>
      <c r="C56" s="363" t="s">
        <v>48</v>
      </c>
      <c r="D56" s="539">
        <v>0.04918981481481482</v>
      </c>
      <c r="E56" s="361">
        <f t="shared" si="4"/>
        <v>71.43529411764706</v>
      </c>
      <c r="F56" s="192">
        <f t="shared" si="3"/>
        <v>101.43529411764706</v>
      </c>
      <c r="G56" s="543">
        <f t="shared" si="5"/>
        <v>0.014050925925925925</v>
      </c>
    </row>
    <row r="57" spans="1:7" ht="12.75">
      <c r="A57" s="188">
        <v>50</v>
      </c>
      <c r="B57" s="363" t="s">
        <v>124</v>
      </c>
      <c r="C57" s="363" t="s">
        <v>125</v>
      </c>
      <c r="D57" s="539">
        <v>0.04921296296296296</v>
      </c>
      <c r="E57" s="361">
        <f t="shared" si="4"/>
        <v>71.40169332079023</v>
      </c>
      <c r="F57" s="192">
        <f t="shared" si="3"/>
        <v>101.40169332079023</v>
      </c>
      <c r="G57" s="543">
        <f t="shared" si="5"/>
        <v>0.014074074074074065</v>
      </c>
    </row>
    <row r="58" spans="1:7" ht="12.75">
      <c r="A58" s="188">
        <v>51</v>
      </c>
      <c r="B58" s="363" t="s">
        <v>37</v>
      </c>
      <c r="C58" s="363" t="s">
        <v>38</v>
      </c>
      <c r="D58" s="539">
        <v>0.04957175925925925</v>
      </c>
      <c r="E58" s="361">
        <f t="shared" si="4"/>
        <v>70.88489376605185</v>
      </c>
      <c r="F58" s="192">
        <f t="shared" si="3"/>
        <v>100.88489376605185</v>
      </c>
      <c r="G58" s="543">
        <f t="shared" si="5"/>
        <v>0.01443287037037036</v>
      </c>
    </row>
    <row r="59" spans="1:7" ht="12.75">
      <c r="A59" s="188">
        <v>52</v>
      </c>
      <c r="B59" s="363" t="s">
        <v>577</v>
      </c>
      <c r="C59" s="363" t="s">
        <v>73</v>
      </c>
      <c r="D59" s="539">
        <v>0.049826388888888885</v>
      </c>
      <c r="E59" s="361">
        <f t="shared" si="4"/>
        <v>70.52264808362371</v>
      </c>
      <c r="F59" s="192">
        <f t="shared" si="3"/>
        <v>100.52264808362371</v>
      </c>
      <c r="G59" s="543">
        <f t="shared" si="5"/>
        <v>0.014687499999999992</v>
      </c>
    </row>
    <row r="60" spans="1:7" ht="12.75">
      <c r="A60" s="188">
        <v>53</v>
      </c>
      <c r="B60" s="363" t="s">
        <v>43</v>
      </c>
      <c r="C60" s="363" t="s">
        <v>8</v>
      </c>
      <c r="D60" s="539">
        <v>0.050219907407407414</v>
      </c>
      <c r="E60" s="361">
        <f t="shared" si="4"/>
        <v>69.97003917953445</v>
      </c>
      <c r="F60" s="192">
        <f t="shared" si="3"/>
        <v>99.97003917953445</v>
      </c>
      <c r="G60" s="543">
        <f t="shared" si="5"/>
        <v>0.015081018518518521</v>
      </c>
    </row>
    <row r="61" spans="1:7" ht="12.75">
      <c r="A61" s="188">
        <v>54</v>
      </c>
      <c r="B61" s="363" t="s">
        <v>28</v>
      </c>
      <c r="C61" s="363" t="s">
        <v>29</v>
      </c>
      <c r="D61" s="539">
        <v>0.05052083333333333</v>
      </c>
      <c r="E61" s="361">
        <f t="shared" si="4"/>
        <v>69.55326460481102</v>
      </c>
      <c r="F61" s="192">
        <f t="shared" si="3"/>
        <v>99.55326460481102</v>
      </c>
      <c r="G61" s="543">
        <f t="shared" si="5"/>
        <v>0.015381944444444434</v>
      </c>
    </row>
    <row r="62" spans="1:7" ht="12.75">
      <c r="A62" s="188">
        <v>55</v>
      </c>
      <c r="B62" s="363" t="s">
        <v>576</v>
      </c>
      <c r="C62" s="363" t="s">
        <v>31</v>
      </c>
      <c r="D62" s="539">
        <v>0.052418981481481476</v>
      </c>
      <c r="E62" s="361">
        <f t="shared" si="4"/>
        <v>67.03466548907045</v>
      </c>
      <c r="F62" s="192">
        <f t="shared" si="3"/>
        <v>97.03466548907045</v>
      </c>
      <c r="G62" s="543">
        <f t="shared" si="5"/>
        <v>0.017280092592592583</v>
      </c>
    </row>
    <row r="63" spans="1:7" ht="12.75">
      <c r="A63" s="188">
        <v>56</v>
      </c>
      <c r="B63" s="363" t="s">
        <v>324</v>
      </c>
      <c r="C63" s="363" t="s">
        <v>178</v>
      </c>
      <c r="D63" s="539">
        <v>0.053252314814814815</v>
      </c>
      <c r="E63" s="361">
        <f t="shared" si="4"/>
        <v>65.98565529232776</v>
      </c>
      <c r="F63" s="192">
        <f t="shared" si="3"/>
        <v>95.98565529232776</v>
      </c>
      <c r="G63" s="543">
        <f t="shared" si="5"/>
        <v>0.01811342592592592</v>
      </c>
    </row>
    <row r="64" spans="1:7" ht="12.75">
      <c r="A64" s="188">
        <v>57</v>
      </c>
      <c r="B64" s="363" t="s">
        <v>130</v>
      </c>
      <c r="C64" s="363" t="s">
        <v>42</v>
      </c>
      <c r="D64" s="539">
        <v>0.05392361111111111</v>
      </c>
      <c r="E64" s="361">
        <f t="shared" si="4"/>
        <v>65.164198325821</v>
      </c>
      <c r="F64" s="192">
        <f t="shared" si="3"/>
        <v>95.164198325821</v>
      </c>
      <c r="G64" s="543">
        <f t="shared" si="5"/>
        <v>0.018784722222222217</v>
      </c>
    </row>
    <row r="65" spans="1:7" ht="12.75">
      <c r="A65" s="188">
        <v>58</v>
      </c>
      <c r="B65" s="363" t="s">
        <v>44</v>
      </c>
      <c r="C65" s="363" t="s">
        <v>45</v>
      </c>
      <c r="D65" s="539">
        <v>0.054120370370370374</v>
      </c>
      <c r="E65" s="361">
        <f t="shared" si="4"/>
        <v>64.92728828058169</v>
      </c>
      <c r="F65" s="192">
        <f t="shared" si="3"/>
        <v>94.92728828058169</v>
      </c>
      <c r="G65" s="543">
        <f t="shared" si="5"/>
        <v>0.01898148148148148</v>
      </c>
    </row>
    <row r="66" spans="1:7" ht="12.75">
      <c r="A66" s="188">
        <v>59</v>
      </c>
      <c r="B66" s="363" t="s">
        <v>51</v>
      </c>
      <c r="C66" s="363" t="s">
        <v>29</v>
      </c>
      <c r="D66" s="539">
        <v>0.05413194444444444</v>
      </c>
      <c r="E66" s="361">
        <f t="shared" si="4"/>
        <v>64.9134060295061</v>
      </c>
      <c r="F66" s="192">
        <f t="shared" si="3"/>
        <v>94.9134060295061</v>
      </c>
      <c r="G66" s="543">
        <f t="shared" si="5"/>
        <v>0.018993055555555548</v>
      </c>
    </row>
    <row r="67" spans="1:7" ht="12.75">
      <c r="A67" s="188">
        <v>60</v>
      </c>
      <c r="B67" s="363" t="s">
        <v>96</v>
      </c>
      <c r="C67" s="363" t="s">
        <v>73</v>
      </c>
      <c r="D67" s="539">
        <v>0.05430555555555555</v>
      </c>
      <c r="E67" s="361">
        <f t="shared" si="4"/>
        <v>64.70588235294119</v>
      </c>
      <c r="F67" s="192">
        <f t="shared" si="3"/>
        <v>94.70588235294119</v>
      </c>
      <c r="G67" s="543">
        <f t="shared" si="5"/>
        <v>0.019166666666666658</v>
      </c>
    </row>
    <row r="68" spans="1:7" ht="12.75">
      <c r="A68" s="188">
        <v>61</v>
      </c>
      <c r="B68" s="363" t="s">
        <v>326</v>
      </c>
      <c r="C68" s="363" t="s">
        <v>327</v>
      </c>
      <c r="D68" s="539">
        <v>0.05574074074074074</v>
      </c>
      <c r="E68" s="361">
        <f t="shared" si="4"/>
        <v>63.039867109634564</v>
      </c>
      <c r="F68" s="192">
        <f t="shared" si="3"/>
        <v>93.03986710963457</v>
      </c>
      <c r="G68" s="543">
        <f t="shared" si="5"/>
        <v>0.020601851851851843</v>
      </c>
    </row>
    <row r="69" spans="1:7" ht="12.75">
      <c r="A69" s="188">
        <v>62</v>
      </c>
      <c r="B69" s="363" t="s">
        <v>19</v>
      </c>
      <c r="C69" s="363" t="s">
        <v>20</v>
      </c>
      <c r="D69" s="539">
        <v>0.05618055555555556</v>
      </c>
      <c r="E69" s="361">
        <f t="shared" si="4"/>
        <v>62.54635352286774</v>
      </c>
      <c r="F69" s="192">
        <f t="shared" si="3"/>
        <v>92.54635352286775</v>
      </c>
      <c r="G69" s="543">
        <f t="shared" si="5"/>
        <v>0.021041666666666667</v>
      </c>
    </row>
    <row r="70" spans="1:7" ht="12.75">
      <c r="A70" s="188">
        <v>63</v>
      </c>
      <c r="B70" s="363" t="s">
        <v>81</v>
      </c>
      <c r="C70" s="363" t="s">
        <v>82</v>
      </c>
      <c r="D70" s="539">
        <v>0.056388888888888884</v>
      </c>
      <c r="E70" s="361">
        <f t="shared" si="4"/>
        <v>62.3152709359606</v>
      </c>
      <c r="F70" s="192">
        <f t="shared" si="3"/>
        <v>92.3152709359606</v>
      </c>
      <c r="G70" s="543">
        <f t="shared" si="5"/>
        <v>0.02124999999999999</v>
      </c>
    </row>
    <row r="71" spans="1:7" ht="12.75">
      <c r="A71" s="188">
        <v>64</v>
      </c>
      <c r="B71" s="363" t="s">
        <v>578</v>
      </c>
      <c r="C71" s="363" t="s">
        <v>39</v>
      </c>
      <c r="D71" s="539">
        <v>0.058090277777777775</v>
      </c>
      <c r="E71" s="361">
        <f t="shared" si="4"/>
        <v>60.49013747758518</v>
      </c>
      <c r="F71" s="192">
        <f t="shared" si="3"/>
        <v>90.49013747758518</v>
      </c>
      <c r="G71" s="543">
        <f t="shared" si="5"/>
        <v>0.022951388888888882</v>
      </c>
    </row>
    <row r="72" spans="1:7" ht="12.75">
      <c r="A72" s="188">
        <v>65</v>
      </c>
      <c r="B72" s="363" t="s">
        <v>115</v>
      </c>
      <c r="C72" s="363" t="s">
        <v>13</v>
      </c>
      <c r="D72" s="539">
        <v>0.060798611111111116</v>
      </c>
      <c r="E72" s="361">
        <f t="shared" si="4"/>
        <v>57.79554540262707</v>
      </c>
      <c r="F72" s="192">
        <f t="shared" si="3"/>
        <v>87.79554540262707</v>
      </c>
      <c r="G72" s="543">
        <f t="shared" si="5"/>
        <v>0.025659722222222223</v>
      </c>
    </row>
    <row r="73" spans="1:7" ht="12.75">
      <c r="A73" s="188">
        <v>66</v>
      </c>
      <c r="B73" s="363" t="s">
        <v>94</v>
      </c>
      <c r="C73" s="363" t="s">
        <v>95</v>
      </c>
      <c r="D73" s="539">
        <v>0.06305555555555555</v>
      </c>
      <c r="E73" s="361">
        <f t="shared" si="4"/>
        <v>55.72687224669605</v>
      </c>
      <c r="F73" s="192">
        <f t="shared" si="3"/>
        <v>85.72687224669605</v>
      </c>
      <c r="G73" s="543">
        <f t="shared" si="5"/>
        <v>0.027916666666666652</v>
      </c>
    </row>
    <row r="74" spans="1:7" ht="12.75">
      <c r="A74" s="188">
        <v>67</v>
      </c>
      <c r="B74" s="363" t="s">
        <v>21</v>
      </c>
      <c r="C74" s="363" t="s">
        <v>22</v>
      </c>
      <c r="D74" s="539">
        <v>0.0647800925925926</v>
      </c>
      <c r="E74" s="361">
        <f t="shared" si="4"/>
        <v>54.24334464891907</v>
      </c>
      <c r="F74" s="192">
        <f t="shared" si="3"/>
        <v>84.24334464891908</v>
      </c>
      <c r="G74" s="543">
        <f t="shared" si="5"/>
        <v>0.029641203703703704</v>
      </c>
    </row>
    <row r="75" spans="1:7" ht="12.75">
      <c r="A75" s="188">
        <v>68</v>
      </c>
      <c r="B75" s="363" t="s">
        <v>35</v>
      </c>
      <c r="C75" s="363" t="s">
        <v>36</v>
      </c>
      <c r="D75" s="539">
        <v>0.0647800925925926</v>
      </c>
      <c r="E75" s="361">
        <f t="shared" si="4"/>
        <v>54.24334464891907</v>
      </c>
      <c r="F75" s="192">
        <f t="shared" si="3"/>
        <v>84.24334464891908</v>
      </c>
      <c r="G75" s="543">
        <f t="shared" si="5"/>
        <v>0.029641203703703704</v>
      </c>
    </row>
    <row r="76" spans="1:7" ht="12.75">
      <c r="A76" s="188">
        <v>69</v>
      </c>
      <c r="B76" s="363" t="s">
        <v>62</v>
      </c>
      <c r="C76" s="363" t="s">
        <v>25</v>
      </c>
      <c r="D76" s="539">
        <v>0.06738425925925927</v>
      </c>
      <c r="E76" s="361">
        <f t="shared" si="4"/>
        <v>52.14702851253864</v>
      </c>
      <c r="F76" s="192">
        <f t="shared" si="3"/>
        <v>82.14702851253864</v>
      </c>
      <c r="G76" s="543">
        <f t="shared" si="5"/>
        <v>0.032245370370370376</v>
      </c>
    </row>
  </sheetData>
  <sheetProtection/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8.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="130" zoomScaleNormal="130" zoomScalePageLayoutView="0" workbookViewId="0" topLeftCell="A1">
      <selection activeCell="C55" sqref="C5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375" style="0" customWidth="1"/>
    <col min="4" max="7" width="0" style="0" hidden="1" customWidth="1"/>
    <col min="8" max="8" width="0" style="159" hidden="1" customWidth="1"/>
    <col min="9" max="10" width="0" style="0" hidden="1" customWidth="1"/>
    <col min="11" max="11" width="10.625" style="0" customWidth="1"/>
    <col min="13" max="13" width="14.625" style="160" customWidth="1"/>
  </cols>
  <sheetData>
    <row r="1" spans="1:13" ht="24.75" customHeight="1">
      <c r="A1" s="613" t="s">
        <v>292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2" ht="12.75">
      <c r="A2" s="611" t="s">
        <v>195</v>
      </c>
      <c r="B2" s="611"/>
      <c r="C2" s="39" t="s">
        <v>240</v>
      </c>
      <c r="D2" s="39"/>
      <c r="E2" s="39"/>
      <c r="F2" s="11">
        <v>20</v>
      </c>
      <c r="G2" s="617"/>
      <c r="H2" s="617"/>
      <c r="L2" s="11" t="s">
        <v>194</v>
      </c>
    </row>
    <row r="3" spans="1:12" ht="12.75">
      <c r="A3" s="611" t="s">
        <v>197</v>
      </c>
      <c r="B3" s="611"/>
      <c r="C3" s="161" t="s">
        <v>291</v>
      </c>
      <c r="D3" s="39"/>
      <c r="E3" s="39"/>
      <c r="F3" s="617"/>
      <c r="G3" s="617"/>
      <c r="H3" s="617"/>
      <c r="L3" s="11">
        <v>3</v>
      </c>
    </row>
    <row r="4" spans="1:8" ht="12.75">
      <c r="A4" s="611" t="s">
        <v>200</v>
      </c>
      <c r="B4" s="611"/>
      <c r="C4" s="16">
        <f>COUNTA(B6:B113)</f>
        <v>92</v>
      </c>
      <c r="D4" s="16"/>
      <c r="E4" s="91"/>
      <c r="F4" s="617"/>
      <c r="G4" s="617"/>
      <c r="H4" s="617"/>
    </row>
    <row r="5" spans="1:13" s="162" customFormat="1" ht="11.25">
      <c r="A5" s="116" t="s">
        <v>201</v>
      </c>
      <c r="B5" s="116" t="s">
        <v>202</v>
      </c>
      <c r="C5" s="116" t="s">
        <v>203</v>
      </c>
      <c r="D5" s="116" t="s">
        <v>241</v>
      </c>
      <c r="E5" s="116" t="s">
        <v>242</v>
      </c>
      <c r="F5" s="116" t="s">
        <v>243</v>
      </c>
      <c r="G5" s="116" t="s">
        <v>244</v>
      </c>
      <c r="H5" s="116" t="s">
        <v>245</v>
      </c>
      <c r="I5" s="116" t="s">
        <v>246</v>
      </c>
      <c r="J5" s="116" t="s">
        <v>247</v>
      </c>
      <c r="K5" s="108" t="s">
        <v>1</v>
      </c>
      <c r="L5" s="116" t="s">
        <v>222</v>
      </c>
      <c r="M5" s="116" t="s">
        <v>207</v>
      </c>
    </row>
    <row r="6" spans="1:13" ht="12.75">
      <c r="A6" s="150">
        <v>1</v>
      </c>
      <c r="B6" s="172" t="s">
        <v>582</v>
      </c>
      <c r="C6" s="173" t="s">
        <v>25</v>
      </c>
      <c r="D6" s="544"/>
      <c r="E6" s="544"/>
      <c r="F6" s="544"/>
      <c r="G6" s="544"/>
      <c r="H6" s="544"/>
      <c r="I6" s="544"/>
      <c r="J6" s="544"/>
      <c r="K6" s="545">
        <v>56.52</v>
      </c>
      <c r="L6" s="163">
        <v>100</v>
      </c>
      <c r="M6" s="50">
        <f aca="true" t="shared" si="0" ref="M6:M39">L6+L$3</f>
        <v>103</v>
      </c>
    </row>
    <row r="7" spans="1:13" ht="12.75">
      <c r="A7" s="150">
        <v>2</v>
      </c>
      <c r="B7" s="172" t="s">
        <v>80</v>
      </c>
      <c r="C7" s="173" t="s">
        <v>8</v>
      </c>
      <c r="D7" s="544"/>
      <c r="E7" s="544"/>
      <c r="F7" s="544"/>
      <c r="G7" s="544"/>
      <c r="H7" s="544"/>
      <c r="I7" s="544"/>
      <c r="J7" s="544"/>
      <c r="K7" s="545">
        <v>54.43</v>
      </c>
      <c r="L7" s="163">
        <f aca="true" t="shared" si="1" ref="L7:L40">(K7/K$6)*100</f>
        <v>96.30219391365887</v>
      </c>
      <c r="M7" s="50">
        <f t="shared" si="0"/>
        <v>99.30219391365887</v>
      </c>
    </row>
    <row r="8" spans="1:13" ht="12.75">
      <c r="A8" s="150">
        <v>3</v>
      </c>
      <c r="B8" s="172" t="s">
        <v>319</v>
      </c>
      <c r="C8" s="173" t="s">
        <v>39</v>
      </c>
      <c r="D8" s="544"/>
      <c r="E8" s="544"/>
      <c r="F8" s="544"/>
      <c r="G8" s="544"/>
      <c r="H8" s="544"/>
      <c r="I8" s="544"/>
      <c r="J8" s="544"/>
      <c r="K8" s="545">
        <v>52.94</v>
      </c>
      <c r="L8" s="163">
        <f t="shared" si="1"/>
        <v>93.66595895258315</v>
      </c>
      <c r="M8" s="50">
        <f t="shared" si="0"/>
        <v>96.66595895258315</v>
      </c>
    </row>
    <row r="9" spans="1:13" ht="12.75">
      <c r="A9" s="150">
        <v>4</v>
      </c>
      <c r="B9" s="172" t="s">
        <v>328</v>
      </c>
      <c r="C9" s="173" t="s">
        <v>76</v>
      </c>
      <c r="D9" s="544"/>
      <c r="E9" s="544"/>
      <c r="F9" s="544"/>
      <c r="G9" s="544"/>
      <c r="H9" s="544"/>
      <c r="I9" s="544"/>
      <c r="J9" s="544"/>
      <c r="K9" s="545">
        <v>52.79</v>
      </c>
      <c r="L9" s="163">
        <f t="shared" si="1"/>
        <v>93.4005661712668</v>
      </c>
      <c r="M9" s="50">
        <f t="shared" si="0"/>
        <v>96.4005661712668</v>
      </c>
    </row>
    <row r="10" spans="1:13" ht="12.75">
      <c r="A10" s="150">
        <v>5</v>
      </c>
      <c r="B10" s="172" t="s">
        <v>188</v>
      </c>
      <c r="C10" s="173" t="s">
        <v>45</v>
      </c>
      <c r="D10" s="544"/>
      <c r="E10" s="544"/>
      <c r="F10" s="544"/>
      <c r="G10" s="544"/>
      <c r="H10" s="544"/>
      <c r="I10" s="544"/>
      <c r="J10" s="544"/>
      <c r="K10" s="545">
        <v>52.27</v>
      </c>
      <c r="L10" s="163">
        <f t="shared" si="1"/>
        <v>92.48053786270347</v>
      </c>
      <c r="M10" s="50">
        <f t="shared" si="0"/>
        <v>95.48053786270347</v>
      </c>
    </row>
    <row r="11" spans="1:13" ht="12.75">
      <c r="A11" s="150">
        <v>6</v>
      </c>
      <c r="B11" s="172" t="s">
        <v>583</v>
      </c>
      <c r="C11" s="173" t="s">
        <v>66</v>
      </c>
      <c r="D11" s="544"/>
      <c r="E11" s="544"/>
      <c r="F11" s="544"/>
      <c r="G11" s="544"/>
      <c r="H11" s="544"/>
      <c r="I11" s="544"/>
      <c r="J11" s="544"/>
      <c r="K11" s="545">
        <v>52.25</v>
      </c>
      <c r="L11" s="163">
        <f t="shared" si="1"/>
        <v>92.44515215852796</v>
      </c>
      <c r="M11" s="50">
        <f t="shared" si="0"/>
        <v>95.44515215852796</v>
      </c>
    </row>
    <row r="12" spans="1:13" ht="12.75">
      <c r="A12" s="150">
        <v>7</v>
      </c>
      <c r="B12" s="172" t="s">
        <v>80</v>
      </c>
      <c r="C12" s="173" t="s">
        <v>92</v>
      </c>
      <c r="D12" s="544"/>
      <c r="E12" s="544"/>
      <c r="F12" s="544"/>
      <c r="G12" s="544"/>
      <c r="H12" s="544"/>
      <c r="I12" s="544"/>
      <c r="J12" s="544"/>
      <c r="K12" s="545">
        <v>51.83</v>
      </c>
      <c r="L12" s="163">
        <f t="shared" si="1"/>
        <v>91.70205237084217</v>
      </c>
      <c r="M12" s="50">
        <f t="shared" si="0"/>
        <v>94.70205237084217</v>
      </c>
    </row>
    <row r="13" spans="1:13" ht="12.75">
      <c r="A13" s="150">
        <v>8</v>
      </c>
      <c r="B13" s="172" t="s">
        <v>135</v>
      </c>
      <c r="C13" s="173" t="s">
        <v>33</v>
      </c>
      <c r="D13" s="544"/>
      <c r="E13" s="544"/>
      <c r="F13" s="544"/>
      <c r="G13" s="544"/>
      <c r="H13" s="544"/>
      <c r="I13" s="544"/>
      <c r="J13" s="544"/>
      <c r="K13" s="545">
        <v>51.29</v>
      </c>
      <c r="L13" s="163">
        <f t="shared" si="1"/>
        <v>90.74663835810331</v>
      </c>
      <c r="M13" s="50">
        <f t="shared" si="0"/>
        <v>93.74663835810331</v>
      </c>
    </row>
    <row r="14" spans="1:13" ht="12.75">
      <c r="A14" s="150">
        <v>9</v>
      </c>
      <c r="B14" s="172" t="s">
        <v>80</v>
      </c>
      <c r="C14" s="173" t="s">
        <v>25</v>
      </c>
      <c r="D14" s="544"/>
      <c r="E14" s="544"/>
      <c r="F14" s="544"/>
      <c r="G14" s="544"/>
      <c r="H14" s="544"/>
      <c r="I14" s="544"/>
      <c r="J14" s="544"/>
      <c r="K14" s="545">
        <v>50.6</v>
      </c>
      <c r="L14" s="163">
        <f t="shared" si="1"/>
        <v>89.52583156404812</v>
      </c>
      <c r="M14" s="50">
        <f t="shared" si="0"/>
        <v>92.52583156404812</v>
      </c>
    </row>
    <row r="15" spans="1:13" ht="12.75">
      <c r="A15" s="150">
        <v>10</v>
      </c>
      <c r="B15" s="172" t="s">
        <v>248</v>
      </c>
      <c r="C15" s="173" t="s">
        <v>39</v>
      </c>
      <c r="D15" s="544"/>
      <c r="E15" s="544"/>
      <c r="F15" s="544"/>
      <c r="G15" s="544"/>
      <c r="H15" s="544"/>
      <c r="I15" s="544"/>
      <c r="J15" s="544"/>
      <c r="K15" s="545">
        <v>49.67</v>
      </c>
      <c r="L15" s="163">
        <f t="shared" si="1"/>
        <v>87.88039631988677</v>
      </c>
      <c r="M15" s="50">
        <f t="shared" si="0"/>
        <v>90.88039631988677</v>
      </c>
    </row>
    <row r="16" spans="1:13" ht="12.75">
      <c r="A16" s="150">
        <v>11</v>
      </c>
      <c r="B16" s="172" t="s">
        <v>445</v>
      </c>
      <c r="C16" s="173" t="s">
        <v>13</v>
      </c>
      <c r="D16" s="544"/>
      <c r="E16" s="544"/>
      <c r="F16" s="544"/>
      <c r="G16" s="544"/>
      <c r="H16" s="544"/>
      <c r="I16" s="544"/>
      <c r="J16" s="544"/>
      <c r="K16" s="545">
        <v>49.48</v>
      </c>
      <c r="L16" s="163">
        <f t="shared" si="1"/>
        <v>87.54423213021938</v>
      </c>
      <c r="M16" s="50">
        <f t="shared" si="0"/>
        <v>90.54423213021938</v>
      </c>
    </row>
    <row r="17" spans="1:13" ht="13.5" thickBot="1">
      <c r="A17" s="180">
        <v>12</v>
      </c>
      <c r="B17" s="181" t="s">
        <v>62</v>
      </c>
      <c r="C17" s="182" t="s">
        <v>25</v>
      </c>
      <c r="D17" s="546"/>
      <c r="E17" s="546"/>
      <c r="F17" s="546"/>
      <c r="G17" s="546"/>
      <c r="H17" s="546"/>
      <c r="I17" s="546"/>
      <c r="J17" s="546"/>
      <c r="K17" s="547">
        <v>49.2</v>
      </c>
      <c r="L17" s="185">
        <f t="shared" si="1"/>
        <v>87.04883227176221</v>
      </c>
      <c r="M17" s="184">
        <f t="shared" si="0"/>
        <v>90.04883227176221</v>
      </c>
    </row>
    <row r="18" spans="1:13" ht="12.75">
      <c r="A18" s="198">
        <v>13</v>
      </c>
      <c r="B18" s="202" t="s">
        <v>46</v>
      </c>
      <c r="C18" s="203" t="s">
        <v>29</v>
      </c>
      <c r="D18" s="550"/>
      <c r="E18" s="550"/>
      <c r="F18" s="550"/>
      <c r="G18" s="550"/>
      <c r="H18" s="550"/>
      <c r="I18" s="550"/>
      <c r="J18" s="550"/>
      <c r="K18" s="551">
        <v>48.85</v>
      </c>
      <c r="L18" s="200">
        <f t="shared" si="1"/>
        <v>86.42958244869072</v>
      </c>
      <c r="M18" s="199">
        <f t="shared" si="0"/>
        <v>89.42958244869072</v>
      </c>
    </row>
    <row r="19" spans="1:13" ht="12.75">
      <c r="A19" s="188">
        <v>14</v>
      </c>
      <c r="B19" s="189" t="s">
        <v>126</v>
      </c>
      <c r="C19" s="190" t="s">
        <v>127</v>
      </c>
      <c r="D19" s="552"/>
      <c r="E19" s="552"/>
      <c r="F19" s="552"/>
      <c r="G19" s="552"/>
      <c r="H19" s="552"/>
      <c r="I19" s="552"/>
      <c r="J19" s="552"/>
      <c r="K19" s="553">
        <v>48.11</v>
      </c>
      <c r="L19" s="201">
        <f t="shared" si="1"/>
        <v>85.12031139419673</v>
      </c>
      <c r="M19" s="192">
        <f t="shared" si="0"/>
        <v>88.12031139419673</v>
      </c>
    </row>
    <row r="20" spans="1:13" ht="12.75">
      <c r="A20" s="43">
        <v>15</v>
      </c>
      <c r="B20" s="178" t="s">
        <v>32</v>
      </c>
      <c r="C20" s="179" t="s">
        <v>57</v>
      </c>
      <c r="D20" s="554"/>
      <c r="E20" s="554"/>
      <c r="F20" s="554"/>
      <c r="G20" s="554"/>
      <c r="H20" s="554"/>
      <c r="I20" s="554"/>
      <c r="J20" s="554"/>
      <c r="K20" s="555">
        <v>47.93</v>
      </c>
      <c r="L20" s="164">
        <f t="shared" si="1"/>
        <v>84.80184005661712</v>
      </c>
      <c r="M20" s="46">
        <f t="shared" si="0"/>
        <v>87.80184005661712</v>
      </c>
    </row>
    <row r="21" spans="1:13" ht="12.75">
      <c r="A21" s="150">
        <v>16</v>
      </c>
      <c r="B21" s="176" t="s">
        <v>80</v>
      </c>
      <c r="C21" s="177" t="s">
        <v>109</v>
      </c>
      <c r="D21" s="548"/>
      <c r="E21" s="548"/>
      <c r="F21" s="548"/>
      <c r="G21" s="548"/>
      <c r="H21" s="548"/>
      <c r="I21" s="548"/>
      <c r="J21" s="548"/>
      <c r="K21" s="549">
        <v>47.79</v>
      </c>
      <c r="L21" s="163">
        <f t="shared" si="1"/>
        <v>84.55414012738854</v>
      </c>
      <c r="M21" s="50">
        <f t="shared" si="0"/>
        <v>87.55414012738854</v>
      </c>
    </row>
    <row r="22" spans="1:13" ht="12.75">
      <c r="A22" s="150">
        <v>17</v>
      </c>
      <c r="B22" s="176" t="s">
        <v>84</v>
      </c>
      <c r="C22" s="177" t="s">
        <v>13</v>
      </c>
      <c r="D22" s="548"/>
      <c r="E22" s="548"/>
      <c r="F22" s="548"/>
      <c r="G22" s="548"/>
      <c r="H22" s="548"/>
      <c r="I22" s="548"/>
      <c r="J22" s="548"/>
      <c r="K22" s="549">
        <v>47.45</v>
      </c>
      <c r="L22" s="163">
        <f t="shared" si="1"/>
        <v>83.95258315640481</v>
      </c>
      <c r="M22" s="50">
        <f t="shared" si="0"/>
        <v>86.95258315640481</v>
      </c>
    </row>
    <row r="23" spans="1:13" ht="12.75">
      <c r="A23" s="150">
        <v>18</v>
      </c>
      <c r="B23" s="176" t="s">
        <v>54</v>
      </c>
      <c r="C23" s="177" t="s">
        <v>13</v>
      </c>
      <c r="D23" s="548"/>
      <c r="E23" s="548"/>
      <c r="F23" s="548"/>
      <c r="G23" s="548"/>
      <c r="H23" s="548"/>
      <c r="I23" s="548"/>
      <c r="J23" s="548"/>
      <c r="K23" s="549">
        <v>47.4</v>
      </c>
      <c r="L23" s="163">
        <f t="shared" si="1"/>
        <v>83.86411889596602</v>
      </c>
      <c r="M23" s="50">
        <f t="shared" si="0"/>
        <v>86.86411889596602</v>
      </c>
    </row>
    <row r="24" spans="1:13" ht="12.75">
      <c r="A24" s="150">
        <v>19</v>
      </c>
      <c r="B24" s="176" t="s">
        <v>454</v>
      </c>
      <c r="C24" s="177" t="s">
        <v>76</v>
      </c>
      <c r="D24" s="548"/>
      <c r="E24" s="548"/>
      <c r="F24" s="548"/>
      <c r="G24" s="548"/>
      <c r="H24" s="548"/>
      <c r="I24" s="548"/>
      <c r="J24" s="548"/>
      <c r="K24" s="549">
        <v>46.95</v>
      </c>
      <c r="L24" s="163">
        <f t="shared" si="1"/>
        <v>83.06794055201698</v>
      </c>
      <c r="M24" s="50">
        <f t="shared" si="0"/>
        <v>86.06794055201698</v>
      </c>
    </row>
    <row r="25" spans="1:13" ht="12.75">
      <c r="A25" s="150">
        <v>20</v>
      </c>
      <c r="B25" s="176" t="s">
        <v>120</v>
      </c>
      <c r="C25" s="177" t="s">
        <v>72</v>
      </c>
      <c r="D25" s="548"/>
      <c r="E25" s="548"/>
      <c r="F25" s="548"/>
      <c r="G25" s="548"/>
      <c r="H25" s="548"/>
      <c r="I25" s="548"/>
      <c r="J25" s="548"/>
      <c r="K25" s="549">
        <v>46.72</v>
      </c>
      <c r="L25" s="163">
        <f t="shared" si="1"/>
        <v>82.66100495399857</v>
      </c>
      <c r="M25" s="50">
        <f t="shared" si="0"/>
        <v>85.66100495399857</v>
      </c>
    </row>
    <row r="26" spans="1:13" ht="12.75">
      <c r="A26" s="150">
        <v>21</v>
      </c>
      <c r="B26" s="176" t="s">
        <v>64</v>
      </c>
      <c r="C26" s="177" t="s">
        <v>65</v>
      </c>
      <c r="D26" s="548"/>
      <c r="E26" s="548"/>
      <c r="F26" s="548"/>
      <c r="G26" s="548"/>
      <c r="H26" s="548"/>
      <c r="I26" s="548"/>
      <c r="J26" s="548"/>
      <c r="K26" s="549">
        <v>46.4</v>
      </c>
      <c r="L26" s="163">
        <f t="shared" si="1"/>
        <v>82.09483368719037</v>
      </c>
      <c r="M26" s="50">
        <f t="shared" si="0"/>
        <v>85.09483368719037</v>
      </c>
    </row>
    <row r="27" spans="1:13" ht="12.75">
      <c r="A27" s="150">
        <v>22</v>
      </c>
      <c r="B27" s="176" t="s">
        <v>99</v>
      </c>
      <c r="C27" s="177" t="s">
        <v>72</v>
      </c>
      <c r="D27" s="548"/>
      <c r="E27" s="548"/>
      <c r="F27" s="548"/>
      <c r="G27" s="548"/>
      <c r="H27" s="548"/>
      <c r="I27" s="548"/>
      <c r="J27" s="548"/>
      <c r="K27" s="549">
        <v>46.22</v>
      </c>
      <c r="L27" s="163">
        <f t="shared" si="1"/>
        <v>81.77636234961075</v>
      </c>
      <c r="M27" s="50">
        <f t="shared" si="0"/>
        <v>84.77636234961075</v>
      </c>
    </row>
    <row r="28" spans="1:13" ht="12.75">
      <c r="A28" s="150">
        <v>23</v>
      </c>
      <c r="B28" s="176" t="s">
        <v>104</v>
      </c>
      <c r="C28" s="177" t="s">
        <v>91</v>
      </c>
      <c r="D28" s="548"/>
      <c r="E28" s="548"/>
      <c r="F28" s="548"/>
      <c r="G28" s="548"/>
      <c r="H28" s="548"/>
      <c r="I28" s="548"/>
      <c r="J28" s="548"/>
      <c r="K28" s="549">
        <v>45.81</v>
      </c>
      <c r="L28" s="163">
        <f t="shared" si="1"/>
        <v>81.05095541401273</v>
      </c>
      <c r="M28" s="50">
        <f t="shared" si="0"/>
        <v>84.05095541401273</v>
      </c>
    </row>
    <row r="29" spans="1:13" ht="12.75">
      <c r="A29" s="150">
        <v>24</v>
      </c>
      <c r="B29" s="176" t="s">
        <v>46</v>
      </c>
      <c r="C29" s="177" t="s">
        <v>47</v>
      </c>
      <c r="D29" s="548"/>
      <c r="E29" s="548"/>
      <c r="F29" s="548"/>
      <c r="G29" s="548"/>
      <c r="H29" s="548"/>
      <c r="I29" s="548"/>
      <c r="J29" s="548"/>
      <c r="K29" s="549">
        <v>44.85</v>
      </c>
      <c r="L29" s="163">
        <f t="shared" si="1"/>
        <v>79.35244161358811</v>
      </c>
      <c r="M29" s="50">
        <f t="shared" si="0"/>
        <v>82.35244161358811</v>
      </c>
    </row>
    <row r="30" spans="1:13" ht="12.75">
      <c r="A30" s="150">
        <v>25</v>
      </c>
      <c r="B30" s="176" t="s">
        <v>84</v>
      </c>
      <c r="C30" s="177" t="s">
        <v>72</v>
      </c>
      <c r="D30" s="548"/>
      <c r="E30" s="548"/>
      <c r="F30" s="548"/>
      <c r="G30" s="548"/>
      <c r="H30" s="548"/>
      <c r="I30" s="548"/>
      <c r="J30" s="548"/>
      <c r="K30" s="549">
        <v>44.63</v>
      </c>
      <c r="L30" s="163">
        <f t="shared" si="1"/>
        <v>78.96319886765747</v>
      </c>
      <c r="M30" s="50">
        <f t="shared" si="0"/>
        <v>81.96319886765747</v>
      </c>
    </row>
    <row r="31" spans="1:13" ht="12.75">
      <c r="A31" s="150">
        <v>26</v>
      </c>
      <c r="B31" s="176" t="s">
        <v>30</v>
      </c>
      <c r="C31" s="177" t="s">
        <v>31</v>
      </c>
      <c r="D31" s="548"/>
      <c r="E31" s="548"/>
      <c r="F31" s="548"/>
      <c r="G31" s="548"/>
      <c r="H31" s="548"/>
      <c r="I31" s="548"/>
      <c r="J31" s="548"/>
      <c r="K31" s="549">
        <v>44.54</v>
      </c>
      <c r="L31" s="163">
        <f t="shared" si="1"/>
        <v>78.80396319886765</v>
      </c>
      <c r="M31" s="50">
        <f t="shared" si="0"/>
        <v>81.80396319886765</v>
      </c>
    </row>
    <row r="32" spans="1:13" ht="12.75">
      <c r="A32" s="150">
        <v>27</v>
      </c>
      <c r="B32" s="176" t="s">
        <v>7</v>
      </c>
      <c r="C32" s="177" t="s">
        <v>8</v>
      </c>
      <c r="D32" s="548"/>
      <c r="E32" s="548"/>
      <c r="F32" s="548"/>
      <c r="G32" s="548"/>
      <c r="H32" s="548"/>
      <c r="I32" s="548"/>
      <c r="J32" s="548"/>
      <c r="K32" s="549">
        <v>44.41</v>
      </c>
      <c r="L32" s="163">
        <f t="shared" si="1"/>
        <v>78.57395612172681</v>
      </c>
      <c r="M32" s="50">
        <f t="shared" si="0"/>
        <v>81.57395612172681</v>
      </c>
    </row>
    <row r="33" spans="1:13" ht="12.75">
      <c r="A33" s="150">
        <v>28</v>
      </c>
      <c r="B33" s="176" t="s">
        <v>71</v>
      </c>
      <c r="C33" s="177" t="s">
        <v>70</v>
      </c>
      <c r="D33" s="548"/>
      <c r="E33" s="548"/>
      <c r="F33" s="548"/>
      <c r="G33" s="548"/>
      <c r="H33" s="548"/>
      <c r="I33" s="548"/>
      <c r="J33" s="548"/>
      <c r="K33" s="549">
        <v>44.16</v>
      </c>
      <c r="L33" s="163">
        <f t="shared" si="1"/>
        <v>78.1316348195329</v>
      </c>
      <c r="M33" s="50">
        <f t="shared" si="0"/>
        <v>81.1316348195329</v>
      </c>
    </row>
    <row r="34" spans="1:13" ht="12.75">
      <c r="A34" s="150">
        <v>29</v>
      </c>
      <c r="B34" s="176" t="s">
        <v>33</v>
      </c>
      <c r="C34" s="177" t="s">
        <v>34</v>
      </c>
      <c r="D34" s="548"/>
      <c r="E34" s="548"/>
      <c r="F34" s="548"/>
      <c r="G34" s="548"/>
      <c r="H34" s="548"/>
      <c r="I34" s="548"/>
      <c r="J34" s="548"/>
      <c r="K34" s="549">
        <v>43.72</v>
      </c>
      <c r="L34" s="163">
        <f t="shared" si="1"/>
        <v>77.35314932767162</v>
      </c>
      <c r="M34" s="50">
        <f t="shared" si="0"/>
        <v>80.35314932767162</v>
      </c>
    </row>
    <row r="35" spans="1:13" ht="12.75">
      <c r="A35" s="150">
        <v>30</v>
      </c>
      <c r="B35" s="176" t="s">
        <v>210</v>
      </c>
      <c r="C35" s="177" t="s">
        <v>9</v>
      </c>
      <c r="D35" s="548"/>
      <c r="E35" s="548"/>
      <c r="F35" s="548"/>
      <c r="G35" s="548"/>
      <c r="H35" s="548"/>
      <c r="I35" s="548"/>
      <c r="J35" s="548"/>
      <c r="K35" s="549">
        <v>43.53</v>
      </c>
      <c r="L35" s="163">
        <f t="shared" si="1"/>
        <v>77.01698513800424</v>
      </c>
      <c r="M35" s="50">
        <f t="shared" si="0"/>
        <v>80.01698513800424</v>
      </c>
    </row>
    <row r="36" spans="1:13" ht="12.75">
      <c r="A36" s="150">
        <v>31</v>
      </c>
      <c r="B36" s="176" t="s">
        <v>589</v>
      </c>
      <c r="C36" s="177" t="s">
        <v>72</v>
      </c>
      <c r="D36" s="548"/>
      <c r="E36" s="548"/>
      <c r="F36" s="548"/>
      <c r="G36" s="548"/>
      <c r="H36" s="548"/>
      <c r="I36" s="548"/>
      <c r="J36" s="548"/>
      <c r="K36" s="549">
        <v>43.47</v>
      </c>
      <c r="L36" s="163">
        <f t="shared" si="1"/>
        <v>76.9108280254777</v>
      </c>
      <c r="M36" s="50">
        <f t="shared" si="0"/>
        <v>79.9108280254777</v>
      </c>
    </row>
    <row r="37" spans="1:13" ht="12.75">
      <c r="A37" s="150">
        <v>32</v>
      </c>
      <c r="B37" s="176" t="s">
        <v>183</v>
      </c>
      <c r="C37" s="177" t="s">
        <v>39</v>
      </c>
      <c r="D37" s="548"/>
      <c r="E37" s="548"/>
      <c r="F37" s="548"/>
      <c r="G37" s="548"/>
      <c r="H37" s="548"/>
      <c r="I37" s="548"/>
      <c r="J37" s="548"/>
      <c r="K37" s="549">
        <v>43.26</v>
      </c>
      <c r="L37" s="163">
        <f t="shared" si="1"/>
        <v>76.53927813163482</v>
      </c>
      <c r="M37" s="50">
        <f t="shared" si="0"/>
        <v>79.53927813163482</v>
      </c>
    </row>
    <row r="38" spans="1:13" ht="12.75">
      <c r="A38" s="150">
        <v>33</v>
      </c>
      <c r="B38" s="176" t="s">
        <v>315</v>
      </c>
      <c r="C38" s="177" t="s">
        <v>34</v>
      </c>
      <c r="D38" s="548"/>
      <c r="E38" s="548"/>
      <c r="F38" s="548"/>
      <c r="G38" s="548"/>
      <c r="H38" s="548"/>
      <c r="I38" s="548"/>
      <c r="J38" s="548"/>
      <c r="K38" s="549">
        <v>43.25</v>
      </c>
      <c r="L38" s="163">
        <f t="shared" si="1"/>
        <v>76.52158527954705</v>
      </c>
      <c r="M38" s="50">
        <f t="shared" si="0"/>
        <v>79.52158527954705</v>
      </c>
    </row>
    <row r="39" spans="1:13" ht="12.75">
      <c r="A39" s="150">
        <v>34</v>
      </c>
      <c r="B39" s="176" t="s">
        <v>181</v>
      </c>
      <c r="C39" s="177" t="s">
        <v>72</v>
      </c>
      <c r="D39" s="548"/>
      <c r="E39" s="548"/>
      <c r="F39" s="548"/>
      <c r="G39" s="548"/>
      <c r="H39" s="548"/>
      <c r="I39" s="548"/>
      <c r="J39" s="548"/>
      <c r="K39" s="549">
        <v>43.08</v>
      </c>
      <c r="L39" s="163">
        <f t="shared" si="1"/>
        <v>76.22080679405519</v>
      </c>
      <c r="M39" s="50">
        <f t="shared" si="0"/>
        <v>79.22080679405519</v>
      </c>
    </row>
    <row r="40" spans="1:13" ht="12.75">
      <c r="A40" s="150">
        <v>35</v>
      </c>
      <c r="B40" s="176" t="s">
        <v>322</v>
      </c>
      <c r="C40" s="177" t="s">
        <v>25</v>
      </c>
      <c r="D40" s="548"/>
      <c r="E40" s="548"/>
      <c r="F40" s="548"/>
      <c r="G40" s="548"/>
      <c r="H40" s="548"/>
      <c r="I40" s="548"/>
      <c r="J40" s="548"/>
      <c r="K40" s="549">
        <v>42.83</v>
      </c>
      <c r="L40" s="163">
        <f t="shared" si="1"/>
        <v>75.77848549186128</v>
      </c>
      <c r="M40" s="50">
        <f aca="true" t="shared" si="2" ref="M40:M71">L40+L$3</f>
        <v>78.77848549186128</v>
      </c>
    </row>
    <row r="41" spans="1:13" ht="12.75">
      <c r="A41" s="150">
        <v>36</v>
      </c>
      <c r="B41" s="176" t="s">
        <v>7</v>
      </c>
      <c r="C41" s="177" t="s">
        <v>39</v>
      </c>
      <c r="D41" s="548"/>
      <c r="E41" s="548"/>
      <c r="F41" s="548"/>
      <c r="G41" s="548"/>
      <c r="H41" s="548"/>
      <c r="I41" s="548"/>
      <c r="J41" s="548"/>
      <c r="K41" s="549">
        <v>42.27</v>
      </c>
      <c r="L41" s="163">
        <f aca="true" t="shared" si="3" ref="L41:L72">(K41/K$6)*100</f>
        <v>74.78768577494692</v>
      </c>
      <c r="M41" s="50">
        <f t="shared" si="2"/>
        <v>77.78768577494692</v>
      </c>
    </row>
    <row r="42" spans="1:13" ht="12.75">
      <c r="A42" s="150">
        <v>37</v>
      </c>
      <c r="B42" s="176" t="s">
        <v>584</v>
      </c>
      <c r="C42" s="177" t="s">
        <v>585</v>
      </c>
      <c r="D42" s="548"/>
      <c r="E42" s="548"/>
      <c r="F42" s="548"/>
      <c r="G42" s="548"/>
      <c r="H42" s="548"/>
      <c r="I42" s="548"/>
      <c r="J42" s="548"/>
      <c r="K42" s="549">
        <v>41.1</v>
      </c>
      <c r="L42" s="163">
        <f t="shared" si="3"/>
        <v>72.7176220806794</v>
      </c>
      <c r="M42" s="50">
        <f t="shared" si="2"/>
        <v>75.7176220806794</v>
      </c>
    </row>
    <row r="43" spans="1:13" ht="12.75">
      <c r="A43" s="150">
        <v>38</v>
      </c>
      <c r="B43" s="176" t="s">
        <v>37</v>
      </c>
      <c r="C43" s="177" t="s">
        <v>38</v>
      </c>
      <c r="D43" s="548"/>
      <c r="E43" s="548"/>
      <c r="F43" s="548"/>
      <c r="G43" s="548"/>
      <c r="H43" s="548"/>
      <c r="I43" s="548"/>
      <c r="J43" s="548"/>
      <c r="K43" s="549">
        <v>41.09</v>
      </c>
      <c r="L43" s="163">
        <f t="shared" si="3"/>
        <v>72.69992922859166</v>
      </c>
      <c r="M43" s="50">
        <f t="shared" si="2"/>
        <v>75.69992922859166</v>
      </c>
    </row>
    <row r="44" spans="1:13" ht="12.75">
      <c r="A44" s="150">
        <v>39</v>
      </c>
      <c r="B44" s="176" t="s">
        <v>41</v>
      </c>
      <c r="C44" s="177" t="s">
        <v>25</v>
      </c>
      <c r="D44" s="548"/>
      <c r="E44" s="548"/>
      <c r="F44" s="548"/>
      <c r="G44" s="548"/>
      <c r="H44" s="548"/>
      <c r="I44" s="548"/>
      <c r="J44" s="548"/>
      <c r="K44" s="549">
        <v>41.09</v>
      </c>
      <c r="L44" s="163">
        <f t="shared" si="3"/>
        <v>72.69992922859166</v>
      </c>
      <c r="M44" s="50">
        <f t="shared" si="2"/>
        <v>75.69992922859166</v>
      </c>
    </row>
    <row r="45" spans="1:13" ht="12.75">
      <c r="A45" s="150">
        <v>40</v>
      </c>
      <c r="B45" s="176" t="s">
        <v>61</v>
      </c>
      <c r="C45" s="177" t="s">
        <v>15</v>
      </c>
      <c r="D45" s="548"/>
      <c r="E45" s="548"/>
      <c r="F45" s="548"/>
      <c r="G45" s="548"/>
      <c r="H45" s="548"/>
      <c r="I45" s="548"/>
      <c r="J45" s="548"/>
      <c r="K45" s="549">
        <v>40.89</v>
      </c>
      <c r="L45" s="163">
        <f t="shared" si="3"/>
        <v>72.34607218683652</v>
      </c>
      <c r="M45" s="50">
        <f t="shared" si="2"/>
        <v>75.34607218683652</v>
      </c>
    </row>
    <row r="46" spans="1:13" ht="12.75">
      <c r="A46" s="150">
        <v>41</v>
      </c>
      <c r="B46" s="176" t="s">
        <v>328</v>
      </c>
      <c r="C46" s="177" t="s">
        <v>92</v>
      </c>
      <c r="D46" s="548"/>
      <c r="E46" s="548"/>
      <c r="F46" s="548"/>
      <c r="G46" s="548"/>
      <c r="H46" s="548"/>
      <c r="I46" s="548"/>
      <c r="J46" s="548"/>
      <c r="K46" s="549">
        <v>40.69</v>
      </c>
      <c r="L46" s="163">
        <f t="shared" si="3"/>
        <v>71.99221514508139</v>
      </c>
      <c r="M46" s="50">
        <f t="shared" si="2"/>
        <v>74.99221514508139</v>
      </c>
    </row>
    <row r="47" spans="1:13" ht="12.75">
      <c r="A47" s="150">
        <v>42</v>
      </c>
      <c r="B47" s="176" t="s">
        <v>10</v>
      </c>
      <c r="C47" s="177" t="s">
        <v>39</v>
      </c>
      <c r="D47" s="548"/>
      <c r="E47" s="548"/>
      <c r="F47" s="548"/>
      <c r="G47" s="548"/>
      <c r="H47" s="548"/>
      <c r="I47" s="548"/>
      <c r="J47" s="548"/>
      <c r="K47" s="549">
        <v>40.26</v>
      </c>
      <c r="L47" s="163">
        <f t="shared" si="3"/>
        <v>71.23142250530785</v>
      </c>
      <c r="M47" s="50">
        <f t="shared" si="2"/>
        <v>74.23142250530785</v>
      </c>
    </row>
    <row r="48" spans="1:13" ht="12.75">
      <c r="A48" s="150">
        <v>43</v>
      </c>
      <c r="B48" s="176" t="s">
        <v>581</v>
      </c>
      <c r="C48" s="177" t="s">
        <v>8</v>
      </c>
      <c r="D48" s="548"/>
      <c r="E48" s="548"/>
      <c r="F48" s="548"/>
      <c r="G48" s="548"/>
      <c r="H48" s="548"/>
      <c r="I48" s="548"/>
      <c r="J48" s="548"/>
      <c r="K48" s="549">
        <v>40.17</v>
      </c>
      <c r="L48" s="163">
        <f t="shared" si="3"/>
        <v>71.07218683651804</v>
      </c>
      <c r="M48" s="50">
        <f t="shared" si="2"/>
        <v>74.07218683651804</v>
      </c>
    </row>
    <row r="49" spans="1:13" ht="12.75">
      <c r="A49" s="150">
        <v>44</v>
      </c>
      <c r="B49" s="176" t="s">
        <v>10</v>
      </c>
      <c r="C49" s="177" t="s">
        <v>11</v>
      </c>
      <c r="D49" s="548"/>
      <c r="E49" s="548"/>
      <c r="F49" s="548"/>
      <c r="G49" s="548"/>
      <c r="H49" s="548"/>
      <c r="I49" s="548"/>
      <c r="J49" s="548"/>
      <c r="K49" s="549">
        <v>40.17</v>
      </c>
      <c r="L49" s="163">
        <f t="shared" si="3"/>
        <v>71.07218683651804</v>
      </c>
      <c r="M49" s="50">
        <f t="shared" si="2"/>
        <v>74.07218683651804</v>
      </c>
    </row>
    <row r="50" spans="1:13" ht="12.75">
      <c r="A50" s="150">
        <v>45</v>
      </c>
      <c r="B50" s="176" t="s">
        <v>77</v>
      </c>
      <c r="C50" s="177" t="s">
        <v>29</v>
      </c>
      <c r="D50" s="548"/>
      <c r="E50" s="548"/>
      <c r="F50" s="548"/>
      <c r="G50" s="548"/>
      <c r="H50" s="548"/>
      <c r="I50" s="548"/>
      <c r="J50" s="548"/>
      <c r="K50" s="549">
        <v>40.16</v>
      </c>
      <c r="L50" s="163">
        <f t="shared" si="3"/>
        <v>71.05449398443028</v>
      </c>
      <c r="M50" s="50">
        <f t="shared" si="2"/>
        <v>74.05449398443028</v>
      </c>
    </row>
    <row r="51" spans="1:13" ht="12.75">
      <c r="A51" s="150">
        <v>46</v>
      </c>
      <c r="B51" s="176" t="s">
        <v>290</v>
      </c>
      <c r="C51" s="177" t="s">
        <v>39</v>
      </c>
      <c r="D51" s="548"/>
      <c r="E51" s="548"/>
      <c r="F51" s="548"/>
      <c r="G51" s="548"/>
      <c r="H51" s="548"/>
      <c r="I51" s="548"/>
      <c r="J51" s="548"/>
      <c r="K51" s="549">
        <v>39.95</v>
      </c>
      <c r="L51" s="163">
        <f t="shared" si="3"/>
        <v>70.68294409058741</v>
      </c>
      <c r="M51" s="50">
        <f t="shared" si="2"/>
        <v>73.68294409058741</v>
      </c>
    </row>
    <row r="52" spans="1:13" ht="12.75">
      <c r="A52" s="150">
        <v>47</v>
      </c>
      <c r="B52" s="176" t="s">
        <v>21</v>
      </c>
      <c r="C52" s="177" t="s">
        <v>22</v>
      </c>
      <c r="D52" s="548"/>
      <c r="E52" s="548"/>
      <c r="F52" s="548"/>
      <c r="G52" s="548"/>
      <c r="H52" s="548"/>
      <c r="I52" s="548"/>
      <c r="J52" s="548"/>
      <c r="K52" s="549">
        <v>39.86</v>
      </c>
      <c r="L52" s="163">
        <f t="shared" si="3"/>
        <v>70.5237084217976</v>
      </c>
      <c r="M52" s="50">
        <f t="shared" si="2"/>
        <v>73.5237084217976</v>
      </c>
    </row>
    <row r="53" spans="1:13" ht="12.75">
      <c r="A53" s="150">
        <v>48</v>
      </c>
      <c r="B53" s="176" t="s">
        <v>130</v>
      </c>
      <c r="C53" s="177" t="s">
        <v>42</v>
      </c>
      <c r="D53" s="548"/>
      <c r="E53" s="548"/>
      <c r="F53" s="548"/>
      <c r="G53" s="548"/>
      <c r="H53" s="548"/>
      <c r="I53" s="548"/>
      <c r="J53" s="548"/>
      <c r="K53" s="549">
        <v>39.47</v>
      </c>
      <c r="L53" s="163">
        <f t="shared" si="3"/>
        <v>69.83368719037509</v>
      </c>
      <c r="M53" s="50">
        <f t="shared" si="2"/>
        <v>72.83368719037509</v>
      </c>
    </row>
    <row r="54" spans="1:13" ht="12.75">
      <c r="A54" s="150">
        <v>49</v>
      </c>
      <c r="B54" s="176" t="s">
        <v>78</v>
      </c>
      <c r="C54" s="177" t="s">
        <v>79</v>
      </c>
      <c r="D54" s="548"/>
      <c r="E54" s="548"/>
      <c r="F54" s="548"/>
      <c r="G54" s="548"/>
      <c r="H54" s="548"/>
      <c r="I54" s="548"/>
      <c r="J54" s="548"/>
      <c r="K54" s="549">
        <v>39.37</v>
      </c>
      <c r="L54" s="163">
        <f t="shared" si="3"/>
        <v>69.6567586694975</v>
      </c>
      <c r="M54" s="50">
        <f t="shared" si="2"/>
        <v>72.6567586694975</v>
      </c>
    </row>
    <row r="55" spans="1:13" ht="12.75">
      <c r="A55" s="150">
        <v>50</v>
      </c>
      <c r="B55" s="176" t="s">
        <v>49</v>
      </c>
      <c r="C55" s="177" t="s">
        <v>50</v>
      </c>
      <c r="D55" s="548"/>
      <c r="E55" s="548"/>
      <c r="F55" s="548"/>
      <c r="G55" s="548"/>
      <c r="H55" s="548"/>
      <c r="I55" s="548"/>
      <c r="J55" s="548"/>
      <c r="K55" s="549">
        <v>39.13</v>
      </c>
      <c r="L55" s="163">
        <f t="shared" si="3"/>
        <v>69.23213021939137</v>
      </c>
      <c r="M55" s="50">
        <f t="shared" si="2"/>
        <v>72.23213021939137</v>
      </c>
    </row>
    <row r="56" spans="1:13" ht="12.75">
      <c r="A56" s="150">
        <v>51</v>
      </c>
      <c r="B56" s="176" t="s">
        <v>176</v>
      </c>
      <c r="C56" s="177" t="s">
        <v>38</v>
      </c>
      <c r="D56" s="548"/>
      <c r="E56" s="548"/>
      <c r="F56" s="548"/>
      <c r="G56" s="548"/>
      <c r="H56" s="548"/>
      <c r="I56" s="548"/>
      <c r="J56" s="548"/>
      <c r="K56" s="549">
        <v>38.87</v>
      </c>
      <c r="L56" s="163">
        <f t="shared" si="3"/>
        <v>68.77211606510969</v>
      </c>
      <c r="M56" s="50">
        <f t="shared" si="2"/>
        <v>71.77211606510969</v>
      </c>
    </row>
    <row r="57" spans="1:13" ht="12.75">
      <c r="A57" s="150">
        <v>52</v>
      </c>
      <c r="B57" s="176" t="s">
        <v>23</v>
      </c>
      <c r="C57" s="177" t="s">
        <v>180</v>
      </c>
      <c r="D57" s="548"/>
      <c r="E57" s="548"/>
      <c r="F57" s="548"/>
      <c r="G57" s="548"/>
      <c r="H57" s="548"/>
      <c r="I57" s="548"/>
      <c r="J57" s="548"/>
      <c r="K57" s="549">
        <v>38.33</v>
      </c>
      <c r="L57" s="163">
        <f t="shared" si="3"/>
        <v>67.81670205237084</v>
      </c>
      <c r="M57" s="50">
        <f t="shared" si="2"/>
        <v>70.81670205237084</v>
      </c>
    </row>
    <row r="58" spans="1:13" ht="12.75">
      <c r="A58" s="150">
        <v>53</v>
      </c>
      <c r="B58" s="176" t="s">
        <v>290</v>
      </c>
      <c r="C58" s="177" t="s">
        <v>101</v>
      </c>
      <c r="D58" s="548"/>
      <c r="E58" s="548"/>
      <c r="F58" s="548"/>
      <c r="G58" s="548"/>
      <c r="H58" s="548"/>
      <c r="I58" s="548"/>
      <c r="J58" s="548"/>
      <c r="K58" s="549">
        <v>38.12</v>
      </c>
      <c r="L58" s="163">
        <f t="shared" si="3"/>
        <v>67.44515215852795</v>
      </c>
      <c r="M58" s="50">
        <f t="shared" si="2"/>
        <v>70.44515215852795</v>
      </c>
    </row>
    <row r="59" spans="1:13" ht="12.75">
      <c r="A59" s="150">
        <v>54</v>
      </c>
      <c r="B59" s="176" t="s">
        <v>16</v>
      </c>
      <c r="C59" s="177" t="s">
        <v>15</v>
      </c>
      <c r="D59" s="548"/>
      <c r="E59" s="548"/>
      <c r="F59" s="548"/>
      <c r="G59" s="548"/>
      <c r="H59" s="548"/>
      <c r="I59" s="548"/>
      <c r="J59" s="548"/>
      <c r="K59" s="549">
        <v>38.1</v>
      </c>
      <c r="L59" s="163">
        <f t="shared" si="3"/>
        <v>67.40976645435244</v>
      </c>
      <c r="M59" s="50">
        <f t="shared" si="2"/>
        <v>70.40976645435244</v>
      </c>
    </row>
    <row r="60" spans="1:13" ht="12.75">
      <c r="A60" s="150">
        <v>55</v>
      </c>
      <c r="B60" s="176" t="s">
        <v>100</v>
      </c>
      <c r="C60" s="177" t="s">
        <v>15</v>
      </c>
      <c r="D60" s="548"/>
      <c r="E60" s="548"/>
      <c r="F60" s="548"/>
      <c r="G60" s="548"/>
      <c r="H60" s="548"/>
      <c r="I60" s="548"/>
      <c r="J60" s="548"/>
      <c r="K60" s="549">
        <v>38</v>
      </c>
      <c r="L60" s="163">
        <f t="shared" si="3"/>
        <v>67.23283793347488</v>
      </c>
      <c r="M60" s="50">
        <f t="shared" si="2"/>
        <v>70.23283793347488</v>
      </c>
    </row>
    <row r="61" spans="1:13" ht="12.75">
      <c r="A61" s="150">
        <v>56</v>
      </c>
      <c r="B61" s="176" t="s">
        <v>35</v>
      </c>
      <c r="C61" s="177" t="s">
        <v>36</v>
      </c>
      <c r="D61" s="548"/>
      <c r="E61" s="548"/>
      <c r="F61" s="548"/>
      <c r="G61" s="548"/>
      <c r="H61" s="548"/>
      <c r="I61" s="548"/>
      <c r="J61" s="548"/>
      <c r="K61" s="549">
        <v>37.99</v>
      </c>
      <c r="L61" s="163">
        <f t="shared" si="3"/>
        <v>67.21514508138712</v>
      </c>
      <c r="M61" s="50">
        <f t="shared" si="2"/>
        <v>70.21514508138712</v>
      </c>
    </row>
    <row r="62" spans="1:13" ht="12.75">
      <c r="A62" s="150">
        <v>57</v>
      </c>
      <c r="B62" s="176" t="s">
        <v>397</v>
      </c>
      <c r="C62" s="177" t="s">
        <v>70</v>
      </c>
      <c r="D62" s="548"/>
      <c r="E62" s="548"/>
      <c r="F62" s="548"/>
      <c r="G62" s="548"/>
      <c r="H62" s="548"/>
      <c r="I62" s="548"/>
      <c r="J62" s="548"/>
      <c r="K62" s="549">
        <v>37.76</v>
      </c>
      <c r="L62" s="163">
        <f t="shared" si="3"/>
        <v>66.80820948336871</v>
      </c>
      <c r="M62" s="50">
        <f t="shared" si="2"/>
        <v>69.80820948336871</v>
      </c>
    </row>
    <row r="63" spans="1:13" ht="12.75">
      <c r="A63" s="150">
        <v>58</v>
      </c>
      <c r="B63" s="176" t="s">
        <v>173</v>
      </c>
      <c r="C63" s="177" t="s">
        <v>91</v>
      </c>
      <c r="D63" s="548"/>
      <c r="E63" s="548"/>
      <c r="F63" s="548"/>
      <c r="G63" s="548"/>
      <c r="H63" s="548"/>
      <c r="I63" s="548"/>
      <c r="J63" s="548"/>
      <c r="K63" s="549">
        <v>37.43</v>
      </c>
      <c r="L63" s="163">
        <f t="shared" si="3"/>
        <v>66.22434536447275</v>
      </c>
      <c r="M63" s="50">
        <f t="shared" si="2"/>
        <v>69.22434536447275</v>
      </c>
    </row>
    <row r="64" spans="1:13" ht="12.75">
      <c r="A64" s="150">
        <v>59</v>
      </c>
      <c r="B64" s="176" t="s">
        <v>359</v>
      </c>
      <c r="C64" s="177" t="s">
        <v>346</v>
      </c>
      <c r="D64" s="548"/>
      <c r="E64" s="548"/>
      <c r="F64" s="548"/>
      <c r="G64" s="548"/>
      <c r="H64" s="548"/>
      <c r="I64" s="548"/>
      <c r="J64" s="548"/>
      <c r="K64" s="549">
        <v>37.17</v>
      </c>
      <c r="L64" s="163">
        <f t="shared" si="3"/>
        <v>65.76433121019109</v>
      </c>
      <c r="M64" s="50">
        <f t="shared" si="2"/>
        <v>68.76433121019109</v>
      </c>
    </row>
    <row r="65" spans="1:13" ht="12.75">
      <c r="A65" s="150">
        <v>60</v>
      </c>
      <c r="B65" s="176" t="s">
        <v>26</v>
      </c>
      <c r="C65" s="177" t="s">
        <v>8</v>
      </c>
      <c r="D65" s="548"/>
      <c r="E65" s="548"/>
      <c r="F65" s="548"/>
      <c r="G65" s="548"/>
      <c r="H65" s="548"/>
      <c r="I65" s="548"/>
      <c r="J65" s="548"/>
      <c r="K65" s="549">
        <v>36.83</v>
      </c>
      <c r="L65" s="163">
        <f t="shared" si="3"/>
        <v>65.16277423920735</v>
      </c>
      <c r="M65" s="50">
        <f t="shared" si="2"/>
        <v>68.16277423920735</v>
      </c>
    </row>
    <row r="66" spans="1:13" ht="12.75">
      <c r="A66" s="150">
        <v>61</v>
      </c>
      <c r="B66" s="176" t="s">
        <v>44</v>
      </c>
      <c r="C66" s="177" t="s">
        <v>45</v>
      </c>
      <c r="D66" s="548"/>
      <c r="E66" s="548"/>
      <c r="F66" s="548"/>
      <c r="G66" s="548"/>
      <c r="H66" s="548"/>
      <c r="I66" s="548"/>
      <c r="J66" s="548"/>
      <c r="K66" s="549">
        <v>36.68</v>
      </c>
      <c r="L66" s="163">
        <f t="shared" si="3"/>
        <v>64.89738145789102</v>
      </c>
      <c r="M66" s="50">
        <f t="shared" si="2"/>
        <v>67.89738145789102</v>
      </c>
    </row>
    <row r="67" spans="1:13" ht="12.75">
      <c r="A67" s="150">
        <v>62</v>
      </c>
      <c r="B67" s="176" t="s">
        <v>588</v>
      </c>
      <c r="C67" s="177" t="s">
        <v>512</v>
      </c>
      <c r="D67" s="548"/>
      <c r="E67" s="548"/>
      <c r="F67" s="548"/>
      <c r="G67" s="548"/>
      <c r="H67" s="548"/>
      <c r="I67" s="548"/>
      <c r="J67" s="548"/>
      <c r="K67" s="549">
        <v>36.48</v>
      </c>
      <c r="L67" s="163">
        <f t="shared" si="3"/>
        <v>64.54352441613587</v>
      </c>
      <c r="M67" s="50">
        <f t="shared" si="2"/>
        <v>67.54352441613587</v>
      </c>
    </row>
    <row r="68" spans="1:13" ht="12.75">
      <c r="A68" s="150">
        <v>63</v>
      </c>
      <c r="B68" s="176" t="s">
        <v>19</v>
      </c>
      <c r="C68" s="177" t="s">
        <v>20</v>
      </c>
      <c r="D68" s="548"/>
      <c r="E68" s="548"/>
      <c r="F68" s="548"/>
      <c r="G68" s="548"/>
      <c r="H68" s="548"/>
      <c r="I68" s="548"/>
      <c r="J68" s="548"/>
      <c r="K68" s="549">
        <v>36.22</v>
      </c>
      <c r="L68" s="163">
        <f t="shared" si="3"/>
        <v>64.0835102618542</v>
      </c>
      <c r="M68" s="50">
        <f t="shared" si="2"/>
        <v>67.0835102618542</v>
      </c>
    </row>
    <row r="69" spans="1:13" ht="12.75">
      <c r="A69" s="150">
        <v>64</v>
      </c>
      <c r="B69" s="176" t="s">
        <v>586</v>
      </c>
      <c r="C69" s="177" t="s">
        <v>512</v>
      </c>
      <c r="D69" s="548"/>
      <c r="E69" s="548"/>
      <c r="F69" s="548"/>
      <c r="G69" s="548"/>
      <c r="H69" s="548"/>
      <c r="I69" s="548"/>
      <c r="J69" s="548"/>
      <c r="K69" s="549">
        <v>36.18</v>
      </c>
      <c r="L69" s="163">
        <f t="shared" si="3"/>
        <v>64.01273885350318</v>
      </c>
      <c r="M69" s="50">
        <f t="shared" si="2"/>
        <v>67.01273885350318</v>
      </c>
    </row>
    <row r="70" spans="1:13" ht="12.75">
      <c r="A70" s="150">
        <v>65</v>
      </c>
      <c r="B70" s="176" t="s">
        <v>51</v>
      </c>
      <c r="C70" s="177" t="s">
        <v>29</v>
      </c>
      <c r="D70" s="548"/>
      <c r="E70" s="548"/>
      <c r="F70" s="548"/>
      <c r="G70" s="548"/>
      <c r="H70" s="548"/>
      <c r="I70" s="548"/>
      <c r="J70" s="548"/>
      <c r="K70" s="549">
        <v>36.08</v>
      </c>
      <c r="L70" s="163">
        <f t="shared" si="3"/>
        <v>63.835810332625606</v>
      </c>
      <c r="M70" s="50">
        <f t="shared" si="2"/>
        <v>66.83581033262561</v>
      </c>
    </row>
    <row r="71" spans="1:13" ht="12.75">
      <c r="A71" s="150">
        <v>66</v>
      </c>
      <c r="B71" s="176" t="s">
        <v>251</v>
      </c>
      <c r="C71" s="177" t="s">
        <v>53</v>
      </c>
      <c r="D71" s="548"/>
      <c r="E71" s="548"/>
      <c r="F71" s="548"/>
      <c r="G71" s="548"/>
      <c r="H71" s="548"/>
      <c r="I71" s="548"/>
      <c r="J71" s="548"/>
      <c r="K71" s="549">
        <v>35.99</v>
      </c>
      <c r="L71" s="163">
        <f t="shared" si="3"/>
        <v>63.67657466383581</v>
      </c>
      <c r="M71" s="50">
        <f t="shared" si="2"/>
        <v>66.67657466383581</v>
      </c>
    </row>
    <row r="72" spans="1:13" ht="12.75">
      <c r="A72" s="150">
        <v>67</v>
      </c>
      <c r="B72" s="176" t="s">
        <v>376</v>
      </c>
      <c r="C72" s="177" t="s">
        <v>33</v>
      </c>
      <c r="D72" s="548"/>
      <c r="E72" s="548"/>
      <c r="F72" s="548"/>
      <c r="G72" s="548"/>
      <c r="H72" s="548"/>
      <c r="I72" s="548"/>
      <c r="J72" s="548"/>
      <c r="K72" s="549">
        <v>35.99</v>
      </c>
      <c r="L72" s="163">
        <f t="shared" si="3"/>
        <v>63.67657466383581</v>
      </c>
      <c r="M72" s="50">
        <f aca="true" t="shared" si="4" ref="M72:M97">L72+L$3</f>
        <v>66.67657466383581</v>
      </c>
    </row>
    <row r="73" spans="1:13" ht="12.75">
      <c r="A73" s="150">
        <v>68</v>
      </c>
      <c r="B73" s="176" t="s">
        <v>587</v>
      </c>
      <c r="C73" s="177" t="s">
        <v>157</v>
      </c>
      <c r="D73" s="548"/>
      <c r="E73" s="548"/>
      <c r="F73" s="548"/>
      <c r="G73" s="548"/>
      <c r="H73" s="548"/>
      <c r="I73" s="548"/>
      <c r="J73" s="548"/>
      <c r="K73" s="549">
        <v>35.87</v>
      </c>
      <c r="L73" s="163">
        <f aca="true" t="shared" si="5" ref="L73:L97">(K73/K$6)*100</f>
        <v>63.46426043878273</v>
      </c>
      <c r="M73" s="50">
        <f t="shared" si="4"/>
        <v>66.46426043878273</v>
      </c>
    </row>
    <row r="74" spans="1:13" ht="12.75">
      <c r="A74" s="150">
        <v>69</v>
      </c>
      <c r="B74" s="176" t="s">
        <v>324</v>
      </c>
      <c r="C74" s="177" t="s">
        <v>178</v>
      </c>
      <c r="D74" s="548"/>
      <c r="E74" s="548"/>
      <c r="F74" s="548"/>
      <c r="G74" s="548"/>
      <c r="H74" s="548"/>
      <c r="I74" s="548"/>
      <c r="J74" s="548"/>
      <c r="K74" s="549">
        <v>35.72</v>
      </c>
      <c r="L74" s="163">
        <f t="shared" si="5"/>
        <v>63.19886765746637</v>
      </c>
      <c r="M74" s="50">
        <f t="shared" si="4"/>
        <v>66.19886765746637</v>
      </c>
    </row>
    <row r="75" spans="1:13" ht="12.75">
      <c r="A75" s="150">
        <v>70</v>
      </c>
      <c r="B75" s="176" t="s">
        <v>100</v>
      </c>
      <c r="C75" s="177" t="s">
        <v>8</v>
      </c>
      <c r="D75" s="548"/>
      <c r="E75" s="548"/>
      <c r="F75" s="548"/>
      <c r="G75" s="548"/>
      <c r="H75" s="548"/>
      <c r="I75" s="548"/>
      <c r="J75" s="548"/>
      <c r="K75" s="549">
        <v>35.69</v>
      </c>
      <c r="L75" s="163">
        <f t="shared" si="5"/>
        <v>63.14578910120311</v>
      </c>
      <c r="M75" s="50">
        <f t="shared" si="4"/>
        <v>66.1457891012031</v>
      </c>
    </row>
    <row r="76" spans="1:13" ht="12.75">
      <c r="A76" s="150">
        <v>71</v>
      </c>
      <c r="B76" s="176" t="s">
        <v>129</v>
      </c>
      <c r="C76" s="177" t="s">
        <v>60</v>
      </c>
      <c r="D76" s="548"/>
      <c r="E76" s="548"/>
      <c r="F76" s="548"/>
      <c r="G76" s="548"/>
      <c r="H76" s="548"/>
      <c r="I76" s="548"/>
      <c r="J76" s="548"/>
      <c r="K76" s="549">
        <v>35.24</v>
      </c>
      <c r="L76" s="163">
        <f t="shared" si="5"/>
        <v>62.34961075725407</v>
      </c>
      <c r="M76" s="50">
        <f t="shared" si="4"/>
        <v>65.34961075725407</v>
      </c>
    </row>
    <row r="77" spans="1:13" ht="12.75">
      <c r="A77" s="150">
        <v>72</v>
      </c>
      <c r="B77" s="176" t="s">
        <v>94</v>
      </c>
      <c r="C77" s="177" t="s">
        <v>95</v>
      </c>
      <c r="D77" s="548"/>
      <c r="E77" s="548"/>
      <c r="F77" s="548"/>
      <c r="G77" s="548"/>
      <c r="H77" s="548"/>
      <c r="I77" s="548"/>
      <c r="J77" s="548"/>
      <c r="K77" s="549">
        <v>35.16</v>
      </c>
      <c r="L77" s="163">
        <f t="shared" si="5"/>
        <v>62.208067940552006</v>
      </c>
      <c r="M77" s="50">
        <f t="shared" si="4"/>
        <v>65.20806794055201</v>
      </c>
    </row>
    <row r="78" spans="1:13" ht="12.75">
      <c r="A78" s="150">
        <v>73</v>
      </c>
      <c r="B78" s="176" t="s">
        <v>81</v>
      </c>
      <c r="C78" s="177" t="s">
        <v>82</v>
      </c>
      <c r="D78" s="548"/>
      <c r="E78" s="548"/>
      <c r="F78" s="548"/>
      <c r="G78" s="548"/>
      <c r="H78" s="548"/>
      <c r="I78" s="548"/>
      <c r="J78" s="548"/>
      <c r="K78" s="549">
        <v>34.99</v>
      </c>
      <c r="L78" s="163">
        <f t="shared" si="5"/>
        <v>61.90728945506015</v>
      </c>
      <c r="M78" s="50">
        <f t="shared" si="4"/>
        <v>64.90728945506015</v>
      </c>
    </row>
    <row r="79" spans="1:13" ht="12.75">
      <c r="A79" s="150">
        <v>74</v>
      </c>
      <c r="B79" s="176" t="s">
        <v>12</v>
      </c>
      <c r="C79" s="177" t="s">
        <v>13</v>
      </c>
      <c r="D79" s="548"/>
      <c r="E79" s="548"/>
      <c r="F79" s="548"/>
      <c r="G79" s="548"/>
      <c r="H79" s="548"/>
      <c r="I79" s="548"/>
      <c r="J79" s="548"/>
      <c r="K79" s="549">
        <v>34.91</v>
      </c>
      <c r="L79" s="163">
        <f t="shared" si="5"/>
        <v>61.765746638358095</v>
      </c>
      <c r="M79" s="50">
        <f t="shared" si="4"/>
        <v>64.7657466383581</v>
      </c>
    </row>
    <row r="80" spans="1:13" ht="12.75">
      <c r="A80" s="150">
        <v>75</v>
      </c>
      <c r="B80" s="176" t="s">
        <v>10</v>
      </c>
      <c r="C80" s="177" t="s">
        <v>48</v>
      </c>
      <c r="D80" s="548"/>
      <c r="E80" s="548"/>
      <c r="F80" s="548"/>
      <c r="G80" s="548"/>
      <c r="H80" s="548"/>
      <c r="I80" s="548"/>
      <c r="J80" s="548"/>
      <c r="K80" s="549">
        <v>34.41</v>
      </c>
      <c r="L80" s="163">
        <f t="shared" si="5"/>
        <v>60.88110403397027</v>
      </c>
      <c r="M80" s="50">
        <f t="shared" si="4"/>
        <v>63.88110403397027</v>
      </c>
    </row>
    <row r="81" spans="1:13" ht="12.75">
      <c r="A81" s="150">
        <v>76</v>
      </c>
      <c r="B81" s="176" t="s">
        <v>171</v>
      </c>
      <c r="C81" s="177" t="s">
        <v>504</v>
      </c>
      <c r="D81" s="548"/>
      <c r="E81" s="548"/>
      <c r="F81" s="548"/>
      <c r="G81" s="548"/>
      <c r="H81" s="548"/>
      <c r="I81" s="548"/>
      <c r="J81" s="548"/>
      <c r="K81" s="549">
        <v>34</v>
      </c>
      <c r="L81" s="163">
        <f t="shared" si="5"/>
        <v>60.15569709837225</v>
      </c>
      <c r="M81" s="50">
        <f t="shared" si="4"/>
        <v>63.15569709837225</v>
      </c>
    </row>
    <row r="82" spans="1:13" ht="12.75">
      <c r="A82" s="150">
        <v>77</v>
      </c>
      <c r="B82" s="176" t="s">
        <v>325</v>
      </c>
      <c r="C82" s="177" t="s">
        <v>13</v>
      </c>
      <c r="D82" s="548"/>
      <c r="E82" s="548"/>
      <c r="F82" s="548"/>
      <c r="G82" s="548"/>
      <c r="H82" s="548"/>
      <c r="I82" s="548"/>
      <c r="J82" s="548"/>
      <c r="K82" s="549">
        <v>33.07</v>
      </c>
      <c r="L82" s="163">
        <f t="shared" si="5"/>
        <v>58.510261854210896</v>
      </c>
      <c r="M82" s="50">
        <f t="shared" si="4"/>
        <v>61.510261854210896</v>
      </c>
    </row>
    <row r="83" spans="1:13" ht="12.75">
      <c r="A83" s="150">
        <v>78</v>
      </c>
      <c r="B83" s="176" t="s">
        <v>177</v>
      </c>
      <c r="C83" s="177" t="s">
        <v>13</v>
      </c>
      <c r="D83" s="548"/>
      <c r="E83" s="548"/>
      <c r="F83" s="548"/>
      <c r="G83" s="548"/>
      <c r="H83" s="548"/>
      <c r="I83" s="548"/>
      <c r="J83" s="548"/>
      <c r="K83" s="549">
        <v>32.84</v>
      </c>
      <c r="L83" s="163">
        <f t="shared" si="5"/>
        <v>58.1033262561925</v>
      </c>
      <c r="M83" s="50">
        <f t="shared" si="4"/>
        <v>61.1033262561925</v>
      </c>
    </row>
    <row r="84" spans="1:13" ht="12.75">
      <c r="A84" s="150">
        <v>79</v>
      </c>
      <c r="B84" s="176" t="s">
        <v>19</v>
      </c>
      <c r="C84" s="177" t="s">
        <v>40</v>
      </c>
      <c r="D84" s="548"/>
      <c r="E84" s="548"/>
      <c r="F84" s="548"/>
      <c r="G84" s="548"/>
      <c r="H84" s="548"/>
      <c r="I84" s="548"/>
      <c r="J84" s="548"/>
      <c r="K84" s="549">
        <v>32.7</v>
      </c>
      <c r="L84" s="163">
        <f t="shared" si="5"/>
        <v>57.85562632696391</v>
      </c>
      <c r="M84" s="50">
        <f t="shared" si="4"/>
        <v>60.85562632696391</v>
      </c>
    </row>
    <row r="85" spans="1:13" ht="12.75">
      <c r="A85" s="150">
        <v>80</v>
      </c>
      <c r="B85" s="176" t="s">
        <v>189</v>
      </c>
      <c r="C85" s="177" t="s">
        <v>504</v>
      </c>
      <c r="D85" s="548"/>
      <c r="E85" s="548"/>
      <c r="F85" s="548"/>
      <c r="G85" s="548"/>
      <c r="H85" s="548"/>
      <c r="I85" s="548"/>
      <c r="J85" s="548"/>
      <c r="K85" s="549">
        <v>32.5</v>
      </c>
      <c r="L85" s="163">
        <f t="shared" si="5"/>
        <v>57.50176928520877</v>
      </c>
      <c r="M85" s="50">
        <f t="shared" si="4"/>
        <v>60.50176928520877</v>
      </c>
    </row>
    <row r="86" spans="1:13" ht="12.75">
      <c r="A86" s="150">
        <v>81</v>
      </c>
      <c r="B86" s="176" t="s">
        <v>71</v>
      </c>
      <c r="C86" s="177" t="s">
        <v>45</v>
      </c>
      <c r="D86" s="548"/>
      <c r="E86" s="548"/>
      <c r="F86" s="548"/>
      <c r="G86" s="548"/>
      <c r="H86" s="548"/>
      <c r="I86" s="548"/>
      <c r="J86" s="548"/>
      <c r="K86" s="549">
        <v>31.97</v>
      </c>
      <c r="L86" s="163">
        <f t="shared" si="5"/>
        <v>56.56404812455767</v>
      </c>
      <c r="M86" s="50">
        <f t="shared" si="4"/>
        <v>59.56404812455767</v>
      </c>
    </row>
    <row r="87" spans="1:13" ht="12.75">
      <c r="A87" s="150">
        <v>82</v>
      </c>
      <c r="B87" s="176" t="s">
        <v>211</v>
      </c>
      <c r="C87" s="177" t="s">
        <v>18</v>
      </c>
      <c r="D87" s="548"/>
      <c r="E87" s="548"/>
      <c r="F87" s="548"/>
      <c r="G87" s="548"/>
      <c r="H87" s="548"/>
      <c r="I87" s="548"/>
      <c r="J87" s="548"/>
      <c r="K87" s="549">
        <v>31.91</v>
      </c>
      <c r="L87" s="163">
        <f t="shared" si="5"/>
        <v>56.45789101203113</v>
      </c>
      <c r="M87" s="50">
        <f t="shared" si="4"/>
        <v>59.45789101203113</v>
      </c>
    </row>
    <row r="88" spans="1:13" ht="12.75">
      <c r="A88" s="150">
        <v>83</v>
      </c>
      <c r="B88" s="176" t="s">
        <v>32</v>
      </c>
      <c r="C88" s="177" t="s">
        <v>87</v>
      </c>
      <c r="D88" s="548"/>
      <c r="E88" s="548"/>
      <c r="F88" s="548"/>
      <c r="G88" s="548"/>
      <c r="H88" s="548"/>
      <c r="I88" s="548"/>
      <c r="J88" s="548"/>
      <c r="K88" s="549">
        <v>31.41</v>
      </c>
      <c r="L88" s="163">
        <f t="shared" si="5"/>
        <v>55.573248407643305</v>
      </c>
      <c r="M88" s="50">
        <f t="shared" si="4"/>
        <v>58.573248407643305</v>
      </c>
    </row>
    <row r="89" spans="1:13" ht="12.75">
      <c r="A89" s="150">
        <v>84</v>
      </c>
      <c r="B89" s="176" t="s">
        <v>326</v>
      </c>
      <c r="C89" s="177" t="s">
        <v>327</v>
      </c>
      <c r="D89" s="548"/>
      <c r="E89" s="548"/>
      <c r="F89" s="548"/>
      <c r="G89" s="548"/>
      <c r="H89" s="548"/>
      <c r="I89" s="548"/>
      <c r="J89" s="548"/>
      <c r="K89" s="549">
        <v>30.47</v>
      </c>
      <c r="L89" s="163">
        <f t="shared" si="5"/>
        <v>53.910120311394195</v>
      </c>
      <c r="M89" s="50">
        <f t="shared" si="4"/>
        <v>56.910120311394195</v>
      </c>
    </row>
    <row r="90" spans="1:13" ht="12.75">
      <c r="A90" s="150">
        <v>85</v>
      </c>
      <c r="B90" s="176" t="s">
        <v>97</v>
      </c>
      <c r="C90" s="177" t="s">
        <v>98</v>
      </c>
      <c r="D90" s="548"/>
      <c r="E90" s="548"/>
      <c r="F90" s="548"/>
      <c r="G90" s="548"/>
      <c r="H90" s="548"/>
      <c r="I90" s="548"/>
      <c r="J90" s="548"/>
      <c r="K90" s="549">
        <v>29.57</v>
      </c>
      <c r="L90" s="163">
        <f t="shared" si="5"/>
        <v>52.317763623496106</v>
      </c>
      <c r="M90" s="50">
        <f t="shared" si="4"/>
        <v>55.317763623496106</v>
      </c>
    </row>
    <row r="91" spans="1:13" ht="12.75">
      <c r="A91" s="150">
        <v>86</v>
      </c>
      <c r="B91" s="176" t="s">
        <v>335</v>
      </c>
      <c r="C91" s="177" t="s">
        <v>125</v>
      </c>
      <c r="D91" s="548"/>
      <c r="E91" s="548"/>
      <c r="F91" s="548"/>
      <c r="G91" s="548"/>
      <c r="H91" s="548"/>
      <c r="I91" s="548"/>
      <c r="J91" s="548"/>
      <c r="K91" s="549">
        <v>28.97</v>
      </c>
      <c r="L91" s="163">
        <f t="shared" si="5"/>
        <v>51.25619249823071</v>
      </c>
      <c r="M91" s="50">
        <f t="shared" si="4"/>
        <v>54.25619249823071</v>
      </c>
    </row>
    <row r="92" spans="1:13" ht="12.75">
      <c r="A92" s="150">
        <v>87</v>
      </c>
      <c r="B92" s="176" t="s">
        <v>331</v>
      </c>
      <c r="C92" s="177" t="s">
        <v>178</v>
      </c>
      <c r="D92" s="548"/>
      <c r="E92" s="548"/>
      <c r="F92" s="548"/>
      <c r="G92" s="548"/>
      <c r="H92" s="548"/>
      <c r="I92" s="548"/>
      <c r="J92" s="548"/>
      <c r="K92" s="549">
        <v>28.05</v>
      </c>
      <c r="L92" s="163">
        <f t="shared" si="5"/>
        <v>49.62845010615711</v>
      </c>
      <c r="M92" s="50">
        <f t="shared" si="4"/>
        <v>52.62845010615711</v>
      </c>
    </row>
    <row r="93" spans="1:13" ht="12.75">
      <c r="A93" s="150">
        <v>88</v>
      </c>
      <c r="B93" s="176" t="s">
        <v>16</v>
      </c>
      <c r="C93" s="177" t="s">
        <v>29</v>
      </c>
      <c r="D93" s="548"/>
      <c r="E93" s="548"/>
      <c r="F93" s="548"/>
      <c r="G93" s="548"/>
      <c r="H93" s="548"/>
      <c r="I93" s="548"/>
      <c r="J93" s="548"/>
      <c r="K93" s="549">
        <v>24.18</v>
      </c>
      <c r="L93" s="163">
        <f t="shared" si="5"/>
        <v>42.781316348195325</v>
      </c>
      <c r="M93" s="50">
        <f t="shared" si="4"/>
        <v>45.781316348195325</v>
      </c>
    </row>
    <row r="94" spans="1:13" ht="12.75">
      <c r="A94" s="150">
        <v>89</v>
      </c>
      <c r="B94" s="176" t="s">
        <v>210</v>
      </c>
      <c r="C94" s="177" t="s">
        <v>56</v>
      </c>
      <c r="D94" s="548"/>
      <c r="E94" s="548"/>
      <c r="F94" s="548"/>
      <c r="G94" s="548"/>
      <c r="H94" s="548"/>
      <c r="I94" s="548"/>
      <c r="J94" s="548"/>
      <c r="K94" s="549">
        <v>22.6</v>
      </c>
      <c r="L94" s="163">
        <f t="shared" si="5"/>
        <v>39.98584571832979</v>
      </c>
      <c r="M94" s="50">
        <f t="shared" si="4"/>
        <v>42.98584571832979</v>
      </c>
    </row>
    <row r="95" spans="1:13" ht="12.75">
      <c r="A95" s="150">
        <v>90</v>
      </c>
      <c r="B95" s="176" t="s">
        <v>81</v>
      </c>
      <c r="C95" s="177" t="s">
        <v>392</v>
      </c>
      <c r="D95" s="548"/>
      <c r="E95" s="548"/>
      <c r="F95" s="548"/>
      <c r="G95" s="548"/>
      <c r="H95" s="548"/>
      <c r="I95" s="548"/>
      <c r="J95" s="548"/>
      <c r="K95" s="549">
        <v>21.52</v>
      </c>
      <c r="L95" s="163">
        <f t="shared" si="5"/>
        <v>38.075017692852086</v>
      </c>
      <c r="M95" s="50">
        <f t="shared" si="4"/>
        <v>41.075017692852086</v>
      </c>
    </row>
    <row r="96" spans="1:13" ht="12.75">
      <c r="A96" s="150">
        <v>91</v>
      </c>
      <c r="B96" s="176" t="s">
        <v>94</v>
      </c>
      <c r="C96" s="177" t="s">
        <v>191</v>
      </c>
      <c r="D96" s="548"/>
      <c r="E96" s="548"/>
      <c r="F96" s="548"/>
      <c r="G96" s="548"/>
      <c r="H96" s="548"/>
      <c r="I96" s="548"/>
      <c r="J96" s="548"/>
      <c r="K96" s="549">
        <v>18.09</v>
      </c>
      <c r="L96" s="163">
        <f t="shared" si="5"/>
        <v>32.00636942675159</v>
      </c>
      <c r="M96" s="50">
        <f t="shared" si="4"/>
        <v>35.00636942675159</v>
      </c>
    </row>
    <row r="97" spans="1:13" ht="12.75">
      <c r="A97" s="150">
        <v>92</v>
      </c>
      <c r="B97" s="176" t="s">
        <v>96</v>
      </c>
      <c r="C97" s="177" t="s">
        <v>162</v>
      </c>
      <c r="D97" s="548"/>
      <c r="E97" s="548"/>
      <c r="F97" s="548"/>
      <c r="G97" s="548"/>
      <c r="H97" s="548"/>
      <c r="I97" s="548"/>
      <c r="J97" s="548"/>
      <c r="K97" s="549">
        <v>17</v>
      </c>
      <c r="L97" s="163">
        <f t="shared" si="5"/>
        <v>30.077848549186125</v>
      </c>
      <c r="M97" s="50">
        <f t="shared" si="4"/>
        <v>33.07784854918613</v>
      </c>
    </row>
  </sheetData>
  <sheetProtection/>
  <mergeCells count="6">
    <mergeCell ref="A1:M1"/>
    <mergeCell ref="A2:B2"/>
    <mergeCell ref="G2:H2"/>
    <mergeCell ref="A3:B3"/>
    <mergeCell ref="F3:H4"/>
    <mergeCell ref="A4:B4"/>
  </mergeCells>
  <printOptions horizontalCentered="1"/>
  <pageMargins left="0.5905511811023623" right="0.5905511811023623" top="0.5905511811023623" bottom="0.7086614173228347" header="0.5118110236220472" footer="0.5118110236220472"/>
  <pageSetup fitToHeight="1" fitToWidth="1" horizontalDpi="300" verticalDpi="300" orientation="portrait" paperSize="9" scale="60" r:id="rId1"/>
  <headerFooter alignWithMargins="0">
    <oddFooter>&amp;L&amp;"Arial CE,Tučné"&amp;8http://zrliga.zrnet.cz&amp;C&amp;"Arial CE,Tučné"&amp;8 8.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4"/>
  <sheetViews>
    <sheetView zoomScale="130" zoomScaleNormal="130" zoomScalePageLayoutView="0" workbookViewId="0" topLeftCell="A1">
      <selection activeCell="K13" sqref="I7:K1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375" style="0" customWidth="1"/>
    <col min="4" max="8" width="7.75390625" style="0" customWidth="1"/>
    <col min="9" max="9" width="7.625" style="0" customWidth="1"/>
    <col min="10" max="10" width="8.125" style="0" customWidth="1"/>
    <col min="11" max="11" width="8.375" style="0" customWidth="1"/>
  </cols>
  <sheetData>
    <row r="1" spans="1:11" ht="27">
      <c r="A1" s="613" t="s">
        <v>239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ht="12.75">
      <c r="A2" s="622"/>
      <c r="B2" s="622"/>
      <c r="C2" s="622"/>
      <c r="D2" s="165"/>
      <c r="E2" s="165"/>
      <c r="F2" s="165"/>
      <c r="G2" s="165"/>
      <c r="H2" s="622"/>
      <c r="I2" s="622"/>
      <c r="J2" s="622"/>
      <c r="K2" s="622"/>
    </row>
    <row r="3" spans="1:11" ht="12.75">
      <c r="A3" s="116" t="s">
        <v>201</v>
      </c>
      <c r="B3" s="116" t="s">
        <v>202</v>
      </c>
      <c r="C3" s="116" t="s">
        <v>203</v>
      </c>
      <c r="D3" s="149" t="s">
        <v>241</v>
      </c>
      <c r="E3" s="149" t="s">
        <v>242</v>
      </c>
      <c r="F3" s="149" t="s">
        <v>243</v>
      </c>
      <c r="G3" s="149" t="s">
        <v>244</v>
      </c>
      <c r="H3" s="149" t="s">
        <v>245</v>
      </c>
      <c r="I3" s="149" t="s">
        <v>246</v>
      </c>
      <c r="J3" s="149" t="s">
        <v>252</v>
      </c>
      <c r="K3" s="149" t="s">
        <v>1</v>
      </c>
    </row>
    <row r="4" spans="1:11" ht="12.75">
      <c r="A4" s="150">
        <v>1</v>
      </c>
      <c r="B4" s="176" t="s">
        <v>192</v>
      </c>
      <c r="C4" s="177" t="s">
        <v>8</v>
      </c>
      <c r="D4" s="79">
        <v>12.14</v>
      </c>
      <c r="E4" s="79">
        <v>14.41</v>
      </c>
      <c r="F4" s="79">
        <v>10.11</v>
      </c>
      <c r="G4" s="79">
        <v>12.01</v>
      </c>
      <c r="H4" s="79">
        <v>13.58</v>
      </c>
      <c r="I4" s="79">
        <v>11.92</v>
      </c>
      <c r="J4" s="79">
        <v>2.98</v>
      </c>
      <c r="K4" s="50">
        <f aca="true" t="shared" si="0" ref="K4:K36">SUM(D4:J4)</f>
        <v>77.14999999999999</v>
      </c>
    </row>
    <row r="5" spans="1:11" ht="12.75">
      <c r="A5" s="150">
        <v>2</v>
      </c>
      <c r="B5" s="174" t="s">
        <v>165</v>
      </c>
      <c r="C5" s="175" t="s">
        <v>166</v>
      </c>
      <c r="D5" s="79">
        <v>10.73</v>
      </c>
      <c r="E5" s="79">
        <v>8.04</v>
      </c>
      <c r="F5" s="79">
        <v>8.32</v>
      </c>
      <c r="G5" s="79">
        <v>10.62</v>
      </c>
      <c r="H5" s="79">
        <v>11.41</v>
      </c>
      <c r="I5" s="79">
        <v>9.76</v>
      </c>
      <c r="J5" s="79">
        <v>3.25</v>
      </c>
      <c r="K5" s="50">
        <f t="shared" si="0"/>
        <v>62.13</v>
      </c>
    </row>
    <row r="6" spans="1:11" ht="12.75">
      <c r="A6" s="150">
        <v>3</v>
      </c>
      <c r="B6" s="176" t="s">
        <v>80</v>
      </c>
      <c r="C6" s="177" t="s">
        <v>8</v>
      </c>
      <c r="D6" s="79">
        <v>8.84</v>
      </c>
      <c r="E6" s="79">
        <v>8.2</v>
      </c>
      <c r="F6" s="79">
        <v>7.48</v>
      </c>
      <c r="G6" s="79">
        <v>10.55</v>
      </c>
      <c r="H6" s="79">
        <v>9.78</v>
      </c>
      <c r="I6" s="79">
        <v>6.36</v>
      </c>
      <c r="J6" s="79">
        <v>2.64</v>
      </c>
      <c r="K6" s="50">
        <f t="shared" si="0"/>
        <v>53.85</v>
      </c>
    </row>
    <row r="7" spans="1:11" ht="12.75">
      <c r="A7" s="150">
        <v>4</v>
      </c>
      <c r="B7" s="176" t="s">
        <v>135</v>
      </c>
      <c r="C7" s="177" t="s">
        <v>33</v>
      </c>
      <c r="D7" s="79">
        <v>7.89</v>
      </c>
      <c r="E7" s="79">
        <v>8.57</v>
      </c>
      <c r="F7" s="79">
        <v>6.64</v>
      </c>
      <c r="G7" s="79">
        <v>8.51</v>
      </c>
      <c r="H7" s="79">
        <v>9.56</v>
      </c>
      <c r="I7" s="79">
        <v>8.48</v>
      </c>
      <c r="J7" s="79">
        <v>2.79</v>
      </c>
      <c r="K7" s="50">
        <f t="shared" si="0"/>
        <v>52.440000000000005</v>
      </c>
    </row>
    <row r="8" spans="1:11" ht="12.75">
      <c r="A8" s="150">
        <v>5</v>
      </c>
      <c r="B8" s="176" t="s">
        <v>80</v>
      </c>
      <c r="C8" s="177" t="s">
        <v>92</v>
      </c>
      <c r="D8" s="79">
        <v>9.29</v>
      </c>
      <c r="E8" s="79">
        <v>7.27</v>
      </c>
      <c r="F8" s="79">
        <v>6.37</v>
      </c>
      <c r="G8" s="79">
        <v>9.14</v>
      </c>
      <c r="H8" s="79">
        <v>10.42</v>
      </c>
      <c r="I8" s="79">
        <v>7.2</v>
      </c>
      <c r="J8" s="79">
        <v>2.33</v>
      </c>
      <c r="K8" s="50">
        <f t="shared" si="0"/>
        <v>52.02</v>
      </c>
    </row>
    <row r="9" spans="1:11" ht="12.75">
      <c r="A9" s="150">
        <v>6</v>
      </c>
      <c r="B9" s="176" t="s">
        <v>80</v>
      </c>
      <c r="C9" s="177" t="s">
        <v>25</v>
      </c>
      <c r="D9" s="79">
        <v>8.4</v>
      </c>
      <c r="E9" s="79">
        <v>7.53</v>
      </c>
      <c r="F9" s="79">
        <v>7.15</v>
      </c>
      <c r="G9" s="79">
        <v>9.33</v>
      </c>
      <c r="H9" s="79">
        <v>10.66</v>
      </c>
      <c r="I9" s="79">
        <v>6.87</v>
      </c>
      <c r="J9" s="79">
        <v>1.85</v>
      </c>
      <c r="K9" s="50">
        <f t="shared" si="0"/>
        <v>51.78999999999999</v>
      </c>
    </row>
    <row r="10" spans="1:11" ht="12.75">
      <c r="A10" s="150">
        <v>7</v>
      </c>
      <c r="B10" s="176" t="s">
        <v>229</v>
      </c>
      <c r="C10" s="177" t="s">
        <v>72</v>
      </c>
      <c r="D10" s="79">
        <v>9.98</v>
      </c>
      <c r="E10" s="79">
        <v>7.78</v>
      </c>
      <c r="F10" s="79">
        <v>6.58</v>
      </c>
      <c r="G10" s="79">
        <v>9.03</v>
      </c>
      <c r="H10" s="79">
        <v>9.01</v>
      </c>
      <c r="I10" s="79">
        <v>6.24</v>
      </c>
      <c r="J10" s="79">
        <v>2.85</v>
      </c>
      <c r="K10" s="50">
        <f t="shared" si="0"/>
        <v>51.470000000000006</v>
      </c>
    </row>
    <row r="11" spans="1:11" ht="12.75">
      <c r="A11" s="150">
        <v>8</v>
      </c>
      <c r="B11" s="176" t="s">
        <v>32</v>
      </c>
      <c r="C11" s="177" t="s">
        <v>57</v>
      </c>
      <c r="D11" s="79">
        <v>8.21</v>
      </c>
      <c r="E11" s="79">
        <v>6.86</v>
      </c>
      <c r="F11" s="79">
        <v>5.98</v>
      </c>
      <c r="G11" s="79">
        <v>8.92</v>
      </c>
      <c r="H11" s="79">
        <v>10.3</v>
      </c>
      <c r="I11" s="79">
        <v>6.42</v>
      </c>
      <c r="J11" s="79">
        <v>3.72</v>
      </c>
      <c r="K11" s="50">
        <f t="shared" si="0"/>
        <v>50.41</v>
      </c>
    </row>
    <row r="12" spans="1:11" ht="12.75">
      <c r="A12" s="150">
        <v>9</v>
      </c>
      <c r="B12" s="176" t="s">
        <v>99</v>
      </c>
      <c r="C12" s="177" t="s">
        <v>72</v>
      </c>
      <c r="D12" s="79">
        <v>8.94</v>
      </c>
      <c r="E12" s="79">
        <v>7.51</v>
      </c>
      <c r="F12" s="79">
        <v>6.41</v>
      </c>
      <c r="G12" s="79">
        <v>7.79</v>
      </c>
      <c r="H12" s="79">
        <v>10.04</v>
      </c>
      <c r="I12" s="79">
        <v>6.9</v>
      </c>
      <c r="J12" s="79">
        <v>2.32</v>
      </c>
      <c r="K12" s="50">
        <f t="shared" si="0"/>
        <v>49.91</v>
      </c>
    </row>
    <row r="13" spans="1:11" ht="12.75">
      <c r="A13" s="150">
        <v>10</v>
      </c>
      <c r="B13" s="174" t="s">
        <v>111</v>
      </c>
      <c r="C13" s="175" t="s">
        <v>112</v>
      </c>
      <c r="D13" s="79">
        <v>8.59</v>
      </c>
      <c r="E13" s="79">
        <v>7.27</v>
      </c>
      <c r="F13" s="79">
        <v>5.94</v>
      </c>
      <c r="G13" s="79">
        <v>9.39</v>
      </c>
      <c r="H13" s="79">
        <v>8.3</v>
      </c>
      <c r="I13" s="79">
        <v>7.08</v>
      </c>
      <c r="J13" s="79">
        <v>2.4</v>
      </c>
      <c r="K13" s="50">
        <f t="shared" si="0"/>
        <v>48.97</v>
      </c>
    </row>
    <row r="14" spans="1:11" ht="12.75">
      <c r="A14" s="150">
        <v>11</v>
      </c>
      <c r="B14" s="176" t="s">
        <v>85</v>
      </c>
      <c r="C14" s="177" t="s">
        <v>72</v>
      </c>
      <c r="D14" s="79">
        <v>8.85</v>
      </c>
      <c r="E14" s="79">
        <v>6.62</v>
      </c>
      <c r="F14" s="79">
        <v>6.92</v>
      </c>
      <c r="G14" s="79">
        <v>7.98</v>
      </c>
      <c r="H14" s="79">
        <v>8.41</v>
      </c>
      <c r="I14" s="79">
        <v>6.75</v>
      </c>
      <c r="J14" s="79">
        <v>3.28</v>
      </c>
      <c r="K14" s="50">
        <f t="shared" si="0"/>
        <v>48.81</v>
      </c>
    </row>
    <row r="15" spans="1:11" ht="13.5" thickBot="1">
      <c r="A15" s="180">
        <v>12</v>
      </c>
      <c r="B15" s="186" t="s">
        <v>126</v>
      </c>
      <c r="C15" s="187" t="s">
        <v>127</v>
      </c>
      <c r="D15" s="183">
        <v>8.43</v>
      </c>
      <c r="E15" s="183">
        <v>6.53</v>
      </c>
      <c r="F15" s="183">
        <v>6.08</v>
      </c>
      <c r="G15" s="183">
        <v>9.47</v>
      </c>
      <c r="H15" s="183">
        <v>8.33</v>
      </c>
      <c r="I15" s="183">
        <v>6.7</v>
      </c>
      <c r="J15" s="183">
        <v>3.06</v>
      </c>
      <c r="K15" s="184">
        <f t="shared" si="0"/>
        <v>48.6</v>
      </c>
    </row>
    <row r="16" spans="1:11" ht="12.75">
      <c r="A16" s="193">
        <v>13</v>
      </c>
      <c r="B16" s="194" t="s">
        <v>46</v>
      </c>
      <c r="C16" s="195" t="s">
        <v>29</v>
      </c>
      <c r="D16" s="196">
        <v>6.48</v>
      </c>
      <c r="E16" s="196">
        <v>7.18</v>
      </c>
      <c r="F16" s="196">
        <v>6.6</v>
      </c>
      <c r="G16" s="196">
        <v>8.21</v>
      </c>
      <c r="H16" s="196">
        <v>9.26</v>
      </c>
      <c r="I16" s="196">
        <v>7.38</v>
      </c>
      <c r="J16" s="196">
        <v>3.35</v>
      </c>
      <c r="K16" s="197">
        <f t="shared" si="0"/>
        <v>48.46</v>
      </c>
    </row>
    <row r="17" spans="1:11" ht="12.75">
      <c r="A17" s="188">
        <v>14</v>
      </c>
      <c r="B17" s="189" t="s">
        <v>120</v>
      </c>
      <c r="C17" s="190" t="s">
        <v>72</v>
      </c>
      <c r="D17" s="191">
        <v>9.35</v>
      </c>
      <c r="E17" s="191">
        <v>7.48</v>
      </c>
      <c r="F17" s="191">
        <v>6.1</v>
      </c>
      <c r="G17" s="191">
        <v>8.52</v>
      </c>
      <c r="H17" s="191">
        <v>8.71</v>
      </c>
      <c r="I17" s="191">
        <v>6.25</v>
      </c>
      <c r="J17" s="191">
        <v>1.71</v>
      </c>
      <c r="K17" s="192">
        <f t="shared" si="0"/>
        <v>48.12</v>
      </c>
    </row>
    <row r="18" spans="1:11" ht="12.75">
      <c r="A18" s="43">
        <v>15</v>
      </c>
      <c r="B18" s="178" t="s">
        <v>248</v>
      </c>
      <c r="C18" s="179" t="s">
        <v>39</v>
      </c>
      <c r="D18" s="81">
        <v>8.58</v>
      </c>
      <c r="E18" s="81">
        <v>7.02</v>
      </c>
      <c r="F18" s="81">
        <v>6.7</v>
      </c>
      <c r="G18" s="81">
        <v>8.46</v>
      </c>
      <c r="H18" s="81">
        <v>8.25</v>
      </c>
      <c r="I18" s="81">
        <v>5.57</v>
      </c>
      <c r="J18" s="81">
        <v>3.03</v>
      </c>
      <c r="K18" s="46">
        <f t="shared" si="0"/>
        <v>47.61000000000001</v>
      </c>
    </row>
    <row r="19" spans="1:11" ht="12.75">
      <c r="A19" s="150">
        <v>16</v>
      </c>
      <c r="B19" s="176" t="s">
        <v>84</v>
      </c>
      <c r="C19" s="177" t="s">
        <v>72</v>
      </c>
      <c r="D19" s="79">
        <v>7.9</v>
      </c>
      <c r="E19" s="79">
        <v>8.49</v>
      </c>
      <c r="F19" s="79">
        <v>6.88</v>
      </c>
      <c r="G19" s="79">
        <v>7.39</v>
      </c>
      <c r="H19" s="79">
        <v>8.2</v>
      </c>
      <c r="I19" s="79">
        <v>6.03</v>
      </c>
      <c r="J19" s="79">
        <v>2.48</v>
      </c>
      <c r="K19" s="50">
        <f t="shared" si="0"/>
        <v>47.37</v>
      </c>
    </row>
    <row r="20" spans="1:11" ht="12.75">
      <c r="A20" s="150">
        <v>17</v>
      </c>
      <c r="B20" s="176" t="s">
        <v>54</v>
      </c>
      <c r="C20" s="177" t="s">
        <v>13</v>
      </c>
      <c r="D20" s="79">
        <v>8.02</v>
      </c>
      <c r="E20" s="79">
        <v>6.77</v>
      </c>
      <c r="F20" s="79">
        <v>6.77</v>
      </c>
      <c r="G20" s="79">
        <v>8.79</v>
      </c>
      <c r="H20" s="79">
        <v>8.06</v>
      </c>
      <c r="I20" s="79">
        <v>6.46</v>
      </c>
      <c r="J20" s="79">
        <v>2.46</v>
      </c>
      <c r="K20" s="50">
        <f t="shared" si="0"/>
        <v>47.33</v>
      </c>
    </row>
    <row r="21" spans="1:11" ht="12.75">
      <c r="A21" s="150">
        <v>18</v>
      </c>
      <c r="B21" s="176" t="s">
        <v>228</v>
      </c>
      <c r="C21" s="177" t="s">
        <v>8</v>
      </c>
      <c r="D21" s="79">
        <v>8.48</v>
      </c>
      <c r="E21" s="79">
        <v>7.39</v>
      </c>
      <c r="F21" s="79">
        <v>6.03</v>
      </c>
      <c r="G21" s="79">
        <v>7.27</v>
      </c>
      <c r="H21" s="79">
        <v>8.57</v>
      </c>
      <c r="I21" s="79">
        <v>6.44</v>
      </c>
      <c r="J21" s="79">
        <v>2.97</v>
      </c>
      <c r="K21" s="50">
        <f t="shared" si="0"/>
        <v>47.15</v>
      </c>
    </row>
    <row r="22" spans="1:11" ht="12.75">
      <c r="A22" s="150">
        <v>19</v>
      </c>
      <c r="B22" s="176" t="s">
        <v>62</v>
      </c>
      <c r="C22" s="177" t="s">
        <v>25</v>
      </c>
      <c r="D22" s="79">
        <v>8.54</v>
      </c>
      <c r="E22" s="79">
        <v>7.74</v>
      </c>
      <c r="F22" s="79">
        <v>7.16</v>
      </c>
      <c r="G22" s="79">
        <v>7.74</v>
      </c>
      <c r="H22" s="79">
        <v>8.19</v>
      </c>
      <c r="I22" s="79">
        <v>6.17</v>
      </c>
      <c r="J22" s="79">
        <v>1.56</v>
      </c>
      <c r="K22" s="50">
        <f t="shared" si="0"/>
        <v>47.1</v>
      </c>
    </row>
    <row r="23" spans="1:11" ht="12.75">
      <c r="A23" s="150">
        <v>20</v>
      </c>
      <c r="B23" s="176" t="s">
        <v>168</v>
      </c>
      <c r="C23" s="177" t="s">
        <v>33</v>
      </c>
      <c r="D23" s="79">
        <v>7.84</v>
      </c>
      <c r="E23" s="79">
        <v>6.64</v>
      </c>
      <c r="F23" s="79">
        <v>6.85</v>
      </c>
      <c r="G23" s="79">
        <v>7.94</v>
      </c>
      <c r="H23" s="79">
        <v>8.67</v>
      </c>
      <c r="I23" s="79">
        <v>6.27</v>
      </c>
      <c r="J23" s="79">
        <v>2.89</v>
      </c>
      <c r="K23" s="50">
        <f t="shared" si="0"/>
        <v>47.099999999999994</v>
      </c>
    </row>
    <row r="24" spans="1:11" ht="12.75">
      <c r="A24" s="150">
        <v>21</v>
      </c>
      <c r="B24" s="176" t="s">
        <v>27</v>
      </c>
      <c r="C24" s="177" t="s">
        <v>8</v>
      </c>
      <c r="D24" s="79">
        <v>8.57</v>
      </c>
      <c r="E24" s="79">
        <v>7.38</v>
      </c>
      <c r="F24" s="79">
        <v>6.8</v>
      </c>
      <c r="G24" s="79">
        <v>7.78</v>
      </c>
      <c r="H24" s="79">
        <v>8.05</v>
      </c>
      <c r="I24" s="79">
        <v>6.25</v>
      </c>
      <c r="J24" s="79">
        <v>2.01</v>
      </c>
      <c r="K24" s="50">
        <f t="shared" si="0"/>
        <v>46.839999999999996</v>
      </c>
    </row>
    <row r="25" spans="1:11" ht="12.75">
      <c r="A25" s="150">
        <v>22</v>
      </c>
      <c r="B25" s="176" t="s">
        <v>33</v>
      </c>
      <c r="C25" s="177" t="s">
        <v>34</v>
      </c>
      <c r="D25" s="79">
        <v>8.99</v>
      </c>
      <c r="E25" s="79">
        <v>6.96</v>
      </c>
      <c r="F25" s="79">
        <v>7.22</v>
      </c>
      <c r="G25" s="79">
        <v>7.55</v>
      </c>
      <c r="H25" s="79">
        <v>8.07</v>
      </c>
      <c r="I25" s="79">
        <v>6.1</v>
      </c>
      <c r="J25" s="79">
        <v>1.92</v>
      </c>
      <c r="K25" s="50">
        <f t="shared" si="0"/>
        <v>46.81</v>
      </c>
    </row>
    <row r="26" spans="1:11" ht="12.75">
      <c r="A26" s="150">
        <v>23</v>
      </c>
      <c r="B26" s="176" t="s">
        <v>213</v>
      </c>
      <c r="C26" s="177" t="s">
        <v>76</v>
      </c>
      <c r="D26" s="79">
        <v>9.04</v>
      </c>
      <c r="E26" s="79">
        <v>6.15</v>
      </c>
      <c r="F26" s="79">
        <v>6.43</v>
      </c>
      <c r="G26" s="79">
        <v>7.88</v>
      </c>
      <c r="H26" s="79">
        <v>7.98</v>
      </c>
      <c r="I26" s="79">
        <v>6.55</v>
      </c>
      <c r="J26" s="79">
        <v>2.69</v>
      </c>
      <c r="K26" s="50">
        <f t="shared" si="0"/>
        <v>46.71999999999999</v>
      </c>
    </row>
    <row r="27" spans="1:11" ht="12.75">
      <c r="A27" s="150">
        <v>24</v>
      </c>
      <c r="B27" s="176" t="s">
        <v>93</v>
      </c>
      <c r="C27" s="177" t="s">
        <v>25</v>
      </c>
      <c r="D27" s="79">
        <v>8.11</v>
      </c>
      <c r="E27" s="79">
        <v>7.01</v>
      </c>
      <c r="F27" s="79">
        <v>6.35</v>
      </c>
      <c r="G27" s="79">
        <v>7.85</v>
      </c>
      <c r="H27" s="79">
        <v>8.2</v>
      </c>
      <c r="I27" s="79">
        <v>6.31</v>
      </c>
      <c r="J27" s="79">
        <v>2.54</v>
      </c>
      <c r="K27" s="50">
        <f t="shared" si="0"/>
        <v>46.37</v>
      </c>
    </row>
    <row r="28" spans="1:11" ht="12.75">
      <c r="A28" s="150">
        <v>25</v>
      </c>
      <c r="B28" s="176" t="s">
        <v>30</v>
      </c>
      <c r="C28" s="177" t="s">
        <v>31</v>
      </c>
      <c r="D28" s="79">
        <v>7.9</v>
      </c>
      <c r="E28" s="79">
        <v>6.51</v>
      </c>
      <c r="F28" s="79">
        <v>6.07</v>
      </c>
      <c r="G28" s="79">
        <v>7.84</v>
      </c>
      <c r="H28" s="79">
        <v>8.58</v>
      </c>
      <c r="I28" s="79">
        <v>5.46</v>
      </c>
      <c r="J28" s="79">
        <v>3.2</v>
      </c>
      <c r="K28" s="50">
        <f t="shared" si="0"/>
        <v>45.56</v>
      </c>
    </row>
    <row r="29" spans="1:11" ht="12.75">
      <c r="A29" s="150">
        <v>26</v>
      </c>
      <c r="B29" s="176" t="s">
        <v>210</v>
      </c>
      <c r="C29" s="177" t="s">
        <v>9</v>
      </c>
      <c r="D29" s="79">
        <v>7.95</v>
      </c>
      <c r="E29" s="79">
        <v>6.72</v>
      </c>
      <c r="F29" s="79">
        <v>5.63</v>
      </c>
      <c r="G29" s="79">
        <v>8.54</v>
      </c>
      <c r="H29" s="79">
        <v>7.64</v>
      </c>
      <c r="I29" s="79">
        <v>5.33</v>
      </c>
      <c r="J29" s="79">
        <v>3.16</v>
      </c>
      <c r="K29" s="50">
        <f t="shared" si="0"/>
        <v>44.97</v>
      </c>
    </row>
    <row r="30" spans="1:11" ht="12.75">
      <c r="A30" s="150">
        <v>27</v>
      </c>
      <c r="B30" s="176" t="s">
        <v>122</v>
      </c>
      <c r="C30" s="177" t="s">
        <v>146</v>
      </c>
      <c r="D30" s="79">
        <v>8.44</v>
      </c>
      <c r="E30" s="79">
        <v>6.15</v>
      </c>
      <c r="F30" s="79">
        <v>5.17</v>
      </c>
      <c r="G30" s="79">
        <v>7.53</v>
      </c>
      <c r="H30" s="79">
        <v>7.5</v>
      </c>
      <c r="I30" s="79">
        <v>7.74</v>
      </c>
      <c r="J30" s="79">
        <v>2.4</v>
      </c>
      <c r="K30" s="50">
        <f t="shared" si="0"/>
        <v>44.93</v>
      </c>
    </row>
    <row r="31" spans="1:11" ht="12.75">
      <c r="A31" s="150">
        <v>28</v>
      </c>
      <c r="B31" s="176" t="s">
        <v>46</v>
      </c>
      <c r="C31" s="177" t="s">
        <v>47</v>
      </c>
      <c r="D31" s="79">
        <v>7.69</v>
      </c>
      <c r="E31" s="79">
        <v>6.42</v>
      </c>
      <c r="F31" s="79">
        <v>5.33</v>
      </c>
      <c r="G31" s="79">
        <v>7.29</v>
      </c>
      <c r="H31" s="79">
        <v>7.89</v>
      </c>
      <c r="I31" s="79">
        <v>6.99</v>
      </c>
      <c r="J31" s="79">
        <v>2.88</v>
      </c>
      <c r="K31" s="50">
        <f t="shared" si="0"/>
        <v>44.49</v>
      </c>
    </row>
    <row r="32" spans="1:11" ht="12.75">
      <c r="A32" s="150">
        <v>29</v>
      </c>
      <c r="B32" s="176" t="s">
        <v>80</v>
      </c>
      <c r="C32" s="177" t="s">
        <v>109</v>
      </c>
      <c r="D32" s="79">
        <v>7.95</v>
      </c>
      <c r="E32" s="79">
        <v>6.43</v>
      </c>
      <c r="F32" s="79">
        <v>6.09</v>
      </c>
      <c r="G32" s="79">
        <v>7.97</v>
      </c>
      <c r="H32" s="79">
        <v>7</v>
      </c>
      <c r="I32" s="79">
        <v>6.37</v>
      </c>
      <c r="J32" s="79">
        <v>2.36</v>
      </c>
      <c r="K32" s="50">
        <f t="shared" si="0"/>
        <v>44.169999999999995</v>
      </c>
    </row>
    <row r="33" spans="1:11" ht="12.75">
      <c r="A33" s="150">
        <v>30</v>
      </c>
      <c r="B33" s="176" t="s">
        <v>23</v>
      </c>
      <c r="C33" s="177" t="s">
        <v>8</v>
      </c>
      <c r="D33" s="79">
        <v>8.09</v>
      </c>
      <c r="E33" s="79">
        <v>6.55</v>
      </c>
      <c r="F33" s="79">
        <v>6.1</v>
      </c>
      <c r="G33" s="79">
        <v>7.28</v>
      </c>
      <c r="H33" s="79">
        <v>7.48</v>
      </c>
      <c r="I33" s="79">
        <v>6.22</v>
      </c>
      <c r="J33" s="79">
        <v>2.16</v>
      </c>
      <c r="K33" s="50">
        <f t="shared" si="0"/>
        <v>43.879999999999995</v>
      </c>
    </row>
    <row r="34" spans="1:11" ht="12.75">
      <c r="A34" s="150">
        <v>31</v>
      </c>
      <c r="B34" s="174" t="s">
        <v>71</v>
      </c>
      <c r="C34" s="175" t="s">
        <v>70</v>
      </c>
      <c r="D34" s="79">
        <v>6.78</v>
      </c>
      <c r="E34" s="79">
        <v>6.03</v>
      </c>
      <c r="F34" s="79">
        <v>5.91</v>
      </c>
      <c r="G34" s="79">
        <v>8.78</v>
      </c>
      <c r="H34" s="79">
        <v>8.23</v>
      </c>
      <c r="I34" s="79">
        <v>5.51</v>
      </c>
      <c r="J34" s="79">
        <v>2.54</v>
      </c>
      <c r="K34" s="50">
        <f t="shared" si="0"/>
        <v>43.78</v>
      </c>
    </row>
    <row r="35" spans="1:11" ht="12.75">
      <c r="A35" s="150">
        <v>32</v>
      </c>
      <c r="B35" s="176" t="s">
        <v>287</v>
      </c>
      <c r="C35" s="177" t="s">
        <v>13</v>
      </c>
      <c r="D35" s="79">
        <v>7.84</v>
      </c>
      <c r="E35" s="79">
        <v>6.07</v>
      </c>
      <c r="F35" s="79">
        <v>6.36</v>
      </c>
      <c r="G35" s="79">
        <v>7.13</v>
      </c>
      <c r="H35" s="79">
        <v>8.66</v>
      </c>
      <c r="I35" s="79">
        <v>5.85</v>
      </c>
      <c r="J35" s="79">
        <v>1.7</v>
      </c>
      <c r="K35" s="50">
        <f t="shared" si="0"/>
        <v>43.61000000000001</v>
      </c>
    </row>
    <row r="36" spans="1:11" ht="12.75">
      <c r="A36" s="150">
        <v>33</v>
      </c>
      <c r="B36" s="174" t="s">
        <v>249</v>
      </c>
      <c r="C36" s="175" t="s">
        <v>250</v>
      </c>
      <c r="D36" s="79">
        <v>7.03</v>
      </c>
      <c r="E36" s="79">
        <v>6.49</v>
      </c>
      <c r="F36" s="79">
        <v>6.14</v>
      </c>
      <c r="G36" s="79">
        <v>8.34</v>
      </c>
      <c r="H36" s="79">
        <v>7.89</v>
      </c>
      <c r="I36" s="79">
        <v>5.17</v>
      </c>
      <c r="J36" s="79">
        <v>2.1</v>
      </c>
      <c r="K36" s="50">
        <f t="shared" si="0"/>
        <v>43.160000000000004</v>
      </c>
    </row>
    <row r="37" spans="1:11" ht="12.75">
      <c r="A37" s="150">
        <v>34</v>
      </c>
      <c r="B37" s="174" t="s">
        <v>64</v>
      </c>
      <c r="C37" s="175" t="s">
        <v>231</v>
      </c>
      <c r="D37" s="79">
        <v>7.57</v>
      </c>
      <c r="E37" s="79">
        <v>6.68</v>
      </c>
      <c r="F37" s="79">
        <v>5.44</v>
      </c>
      <c r="G37" s="79">
        <v>8.38</v>
      </c>
      <c r="H37" s="79">
        <v>8.02</v>
      </c>
      <c r="I37" s="79">
        <v>5.04</v>
      </c>
      <c r="J37" s="79">
        <v>1.78</v>
      </c>
      <c r="K37" s="50">
        <f aca="true" t="shared" si="1" ref="K37:K68">SUM(D37:J37)</f>
        <v>42.910000000000004</v>
      </c>
    </row>
    <row r="38" spans="1:11" ht="12.75">
      <c r="A38" s="150">
        <v>35</v>
      </c>
      <c r="B38" s="176" t="s">
        <v>41</v>
      </c>
      <c r="C38" s="177" t="s">
        <v>25</v>
      </c>
      <c r="D38" s="79">
        <v>7.76</v>
      </c>
      <c r="E38" s="79">
        <v>6.48</v>
      </c>
      <c r="F38" s="79">
        <v>4.97</v>
      </c>
      <c r="G38" s="79">
        <v>7.08</v>
      </c>
      <c r="H38" s="79">
        <v>7.92</v>
      </c>
      <c r="I38" s="79">
        <v>6.06</v>
      </c>
      <c r="J38" s="79">
        <v>2.23</v>
      </c>
      <c r="K38" s="50">
        <f t="shared" si="1"/>
        <v>42.5</v>
      </c>
    </row>
    <row r="39" spans="1:11" ht="12.75">
      <c r="A39" s="150">
        <v>36</v>
      </c>
      <c r="B39" s="176" t="s">
        <v>228</v>
      </c>
      <c r="C39" s="177" t="s">
        <v>39</v>
      </c>
      <c r="D39" s="79">
        <v>7.46</v>
      </c>
      <c r="E39" s="79">
        <v>6.48</v>
      </c>
      <c r="F39" s="79">
        <v>5.53</v>
      </c>
      <c r="G39" s="79">
        <v>7.16</v>
      </c>
      <c r="H39" s="79">
        <v>7.68</v>
      </c>
      <c r="I39" s="79">
        <v>5.4</v>
      </c>
      <c r="J39" s="79">
        <v>2.74</v>
      </c>
      <c r="K39" s="50">
        <f t="shared" si="1"/>
        <v>42.45</v>
      </c>
    </row>
    <row r="40" spans="1:11" ht="12.75">
      <c r="A40" s="150">
        <v>37</v>
      </c>
      <c r="B40" s="176" t="s">
        <v>43</v>
      </c>
      <c r="C40" s="177" t="s">
        <v>8</v>
      </c>
      <c r="D40" s="79">
        <v>6.94</v>
      </c>
      <c r="E40" s="79">
        <v>6.35</v>
      </c>
      <c r="F40" s="79">
        <v>5.64</v>
      </c>
      <c r="G40" s="79">
        <v>6.61</v>
      </c>
      <c r="H40" s="79">
        <v>7.26</v>
      </c>
      <c r="I40" s="79">
        <v>6.64</v>
      </c>
      <c r="J40" s="79">
        <v>2.46</v>
      </c>
      <c r="K40" s="50">
        <f t="shared" si="1"/>
        <v>41.9</v>
      </c>
    </row>
    <row r="41" spans="1:11" ht="12.75">
      <c r="A41" s="150">
        <v>38</v>
      </c>
      <c r="B41" s="176" t="s">
        <v>61</v>
      </c>
      <c r="C41" s="177" t="s">
        <v>15</v>
      </c>
      <c r="D41" s="79">
        <v>8.46</v>
      </c>
      <c r="E41" s="79">
        <v>6.64</v>
      </c>
      <c r="F41" s="79">
        <v>5.4</v>
      </c>
      <c r="G41" s="79">
        <v>7.02</v>
      </c>
      <c r="H41" s="79">
        <v>6.99</v>
      </c>
      <c r="I41" s="79">
        <v>5.09</v>
      </c>
      <c r="J41" s="79">
        <v>2.23</v>
      </c>
      <c r="K41" s="50">
        <f t="shared" si="1"/>
        <v>41.82999999999999</v>
      </c>
    </row>
    <row r="42" spans="1:11" ht="12.75">
      <c r="A42" s="150">
        <v>39</v>
      </c>
      <c r="B42" s="176" t="s">
        <v>130</v>
      </c>
      <c r="C42" s="177" t="s">
        <v>42</v>
      </c>
      <c r="D42" s="79">
        <v>7.17</v>
      </c>
      <c r="E42" s="79">
        <v>6.21</v>
      </c>
      <c r="F42" s="79">
        <v>5.88</v>
      </c>
      <c r="G42" s="79">
        <v>6.83</v>
      </c>
      <c r="H42" s="79">
        <v>7.41</v>
      </c>
      <c r="I42" s="79">
        <v>5.95</v>
      </c>
      <c r="J42" s="79">
        <v>1.97</v>
      </c>
      <c r="K42" s="50">
        <f t="shared" si="1"/>
        <v>41.42</v>
      </c>
    </row>
    <row r="43" spans="1:11" ht="12.75">
      <c r="A43" s="150">
        <v>40</v>
      </c>
      <c r="B43" s="176" t="s">
        <v>58</v>
      </c>
      <c r="C43" s="177" t="s">
        <v>59</v>
      </c>
      <c r="D43" s="79">
        <v>7.24</v>
      </c>
      <c r="E43" s="79">
        <v>6.18</v>
      </c>
      <c r="F43" s="79">
        <v>5.36</v>
      </c>
      <c r="G43" s="79">
        <v>7.56</v>
      </c>
      <c r="H43" s="79">
        <v>7.55</v>
      </c>
      <c r="I43" s="79">
        <v>5.12</v>
      </c>
      <c r="J43" s="79">
        <v>2.18</v>
      </c>
      <c r="K43" s="50">
        <f t="shared" si="1"/>
        <v>41.19</v>
      </c>
    </row>
    <row r="44" spans="1:11" ht="12.75">
      <c r="A44" s="150">
        <v>41</v>
      </c>
      <c r="B44" s="174" t="s">
        <v>116</v>
      </c>
      <c r="C44" s="175" t="s">
        <v>117</v>
      </c>
      <c r="D44" s="79">
        <v>8.12</v>
      </c>
      <c r="E44" s="79">
        <v>5.63</v>
      </c>
      <c r="F44" s="79">
        <v>5.47</v>
      </c>
      <c r="G44" s="79">
        <v>7.23</v>
      </c>
      <c r="H44" s="79">
        <v>6.78</v>
      </c>
      <c r="I44" s="79">
        <v>5.54</v>
      </c>
      <c r="J44" s="79">
        <v>2.12</v>
      </c>
      <c r="K44" s="50">
        <f t="shared" si="1"/>
        <v>40.88999999999999</v>
      </c>
    </row>
    <row r="45" spans="1:11" ht="12.75">
      <c r="A45" s="150">
        <v>42</v>
      </c>
      <c r="B45" s="176" t="s">
        <v>10</v>
      </c>
      <c r="C45" s="177" t="s">
        <v>39</v>
      </c>
      <c r="D45" s="79">
        <v>7.03</v>
      </c>
      <c r="E45" s="79">
        <v>5.62</v>
      </c>
      <c r="F45" s="79">
        <v>5.66</v>
      </c>
      <c r="G45" s="79">
        <v>7.64</v>
      </c>
      <c r="H45" s="79">
        <v>7.12</v>
      </c>
      <c r="I45" s="79">
        <v>5.75</v>
      </c>
      <c r="J45" s="79">
        <v>2.04</v>
      </c>
      <c r="K45" s="50">
        <f t="shared" si="1"/>
        <v>40.86</v>
      </c>
    </row>
    <row r="46" spans="1:11" ht="12.75">
      <c r="A46" s="150">
        <v>43</v>
      </c>
      <c r="B46" s="176" t="s">
        <v>28</v>
      </c>
      <c r="C46" s="177" t="s">
        <v>29</v>
      </c>
      <c r="D46" s="79">
        <v>7.24</v>
      </c>
      <c r="E46" s="79">
        <v>6.44</v>
      </c>
      <c r="F46" s="79">
        <v>5.65</v>
      </c>
      <c r="G46" s="79">
        <v>7.64</v>
      </c>
      <c r="H46" s="79">
        <v>7.04</v>
      </c>
      <c r="I46" s="79">
        <v>4.68</v>
      </c>
      <c r="J46" s="79">
        <v>1.97</v>
      </c>
      <c r="K46" s="50">
        <f t="shared" si="1"/>
        <v>40.66</v>
      </c>
    </row>
    <row r="47" spans="1:11" ht="12.75">
      <c r="A47" s="150">
        <v>44</v>
      </c>
      <c r="B47" s="176" t="s">
        <v>77</v>
      </c>
      <c r="C47" s="177" t="s">
        <v>29</v>
      </c>
      <c r="D47" s="79">
        <v>7.46</v>
      </c>
      <c r="E47" s="79">
        <v>5.24</v>
      </c>
      <c r="F47" s="79">
        <v>4.61</v>
      </c>
      <c r="G47" s="79">
        <v>7.36</v>
      </c>
      <c r="H47" s="79">
        <v>6.9</v>
      </c>
      <c r="I47" s="79">
        <v>6.65</v>
      </c>
      <c r="J47" s="79">
        <v>2.2</v>
      </c>
      <c r="K47" s="50">
        <f t="shared" si="1"/>
        <v>40.42</v>
      </c>
    </row>
    <row r="48" spans="1:11" ht="12.75">
      <c r="A48" s="150">
        <v>45</v>
      </c>
      <c r="B48" s="176" t="s">
        <v>10</v>
      </c>
      <c r="C48" s="177" t="s">
        <v>11</v>
      </c>
      <c r="D48" s="79">
        <v>6.67</v>
      </c>
      <c r="E48" s="79">
        <v>6.35</v>
      </c>
      <c r="F48" s="79">
        <v>5.41</v>
      </c>
      <c r="G48" s="79">
        <v>6.22</v>
      </c>
      <c r="H48" s="79">
        <v>7.12</v>
      </c>
      <c r="I48" s="79">
        <v>5.85</v>
      </c>
      <c r="J48" s="79">
        <v>2.74</v>
      </c>
      <c r="K48" s="50">
        <f t="shared" si="1"/>
        <v>40.36</v>
      </c>
    </row>
    <row r="49" spans="1:11" ht="12.75">
      <c r="A49" s="150">
        <v>46</v>
      </c>
      <c r="B49" s="176" t="s">
        <v>37</v>
      </c>
      <c r="C49" s="177" t="s">
        <v>38</v>
      </c>
      <c r="D49" s="79">
        <v>7.87</v>
      </c>
      <c r="E49" s="79">
        <v>6.17</v>
      </c>
      <c r="F49" s="79">
        <v>5.81</v>
      </c>
      <c r="G49" s="79">
        <v>6.83</v>
      </c>
      <c r="H49" s="79">
        <v>6.71</v>
      </c>
      <c r="I49" s="79">
        <v>4.8</v>
      </c>
      <c r="J49" s="79">
        <v>2.04</v>
      </c>
      <c r="K49" s="50">
        <f t="shared" si="1"/>
        <v>40.23</v>
      </c>
    </row>
    <row r="50" spans="1:11" ht="12.75">
      <c r="A50" s="150">
        <v>47</v>
      </c>
      <c r="B50" s="176" t="s">
        <v>58</v>
      </c>
      <c r="C50" s="177" t="s">
        <v>25</v>
      </c>
      <c r="D50" s="79">
        <v>7.55</v>
      </c>
      <c r="E50" s="79">
        <v>5.74</v>
      </c>
      <c r="F50" s="79">
        <v>5.78</v>
      </c>
      <c r="G50" s="79">
        <v>6.58</v>
      </c>
      <c r="H50" s="79">
        <v>6.62</v>
      </c>
      <c r="I50" s="79">
        <v>5.6</v>
      </c>
      <c r="J50" s="79">
        <v>2</v>
      </c>
      <c r="K50" s="50">
        <f t="shared" si="1"/>
        <v>39.87</v>
      </c>
    </row>
    <row r="51" spans="1:11" ht="12.75">
      <c r="A51" s="150">
        <v>48</v>
      </c>
      <c r="B51" s="176" t="s">
        <v>130</v>
      </c>
      <c r="C51" s="177" t="s">
        <v>15</v>
      </c>
      <c r="D51" s="79">
        <v>6.42</v>
      </c>
      <c r="E51" s="79">
        <v>5.96</v>
      </c>
      <c r="F51" s="79">
        <v>5.87</v>
      </c>
      <c r="G51" s="79">
        <v>6.44</v>
      </c>
      <c r="H51" s="79">
        <v>7.06</v>
      </c>
      <c r="I51" s="79">
        <v>5.84</v>
      </c>
      <c r="J51" s="79">
        <v>2.08</v>
      </c>
      <c r="K51" s="50">
        <f t="shared" si="1"/>
        <v>39.67</v>
      </c>
    </row>
    <row r="52" spans="1:11" ht="12.75">
      <c r="A52" s="150">
        <v>49</v>
      </c>
      <c r="B52" s="176" t="s">
        <v>251</v>
      </c>
      <c r="C52" s="177" t="s">
        <v>53</v>
      </c>
      <c r="D52" s="79">
        <v>6.88</v>
      </c>
      <c r="E52" s="79">
        <v>6.09</v>
      </c>
      <c r="F52" s="79">
        <v>6.81</v>
      </c>
      <c r="G52" s="79">
        <v>6.25</v>
      </c>
      <c r="H52" s="79">
        <v>7.44</v>
      </c>
      <c r="I52" s="79">
        <v>4.51</v>
      </c>
      <c r="J52" s="79">
        <v>1.52</v>
      </c>
      <c r="K52" s="50">
        <f t="shared" si="1"/>
        <v>39.5</v>
      </c>
    </row>
    <row r="53" spans="1:11" ht="12.75">
      <c r="A53" s="150">
        <v>50</v>
      </c>
      <c r="B53" s="174" t="s">
        <v>21</v>
      </c>
      <c r="C53" s="175" t="s">
        <v>22</v>
      </c>
      <c r="D53" s="79">
        <v>6.67</v>
      </c>
      <c r="E53" s="79">
        <v>6</v>
      </c>
      <c r="F53" s="79">
        <v>5.14</v>
      </c>
      <c r="G53" s="79">
        <v>7.57</v>
      </c>
      <c r="H53" s="79">
        <v>6.25</v>
      </c>
      <c r="I53" s="79">
        <v>5.51</v>
      </c>
      <c r="J53" s="79">
        <v>2.18</v>
      </c>
      <c r="K53" s="50">
        <f t="shared" si="1"/>
        <v>39.32</v>
      </c>
    </row>
    <row r="54" spans="1:11" ht="12.75">
      <c r="A54" s="150">
        <v>51</v>
      </c>
      <c r="B54" s="176" t="s">
        <v>288</v>
      </c>
      <c r="C54" s="177" t="s">
        <v>109</v>
      </c>
      <c r="D54" s="79">
        <v>6.75</v>
      </c>
      <c r="E54" s="79">
        <v>6</v>
      </c>
      <c r="F54" s="79">
        <v>5.9</v>
      </c>
      <c r="G54" s="79">
        <v>6.63</v>
      </c>
      <c r="H54" s="79">
        <v>6.34</v>
      </c>
      <c r="I54" s="79">
        <v>5.59</v>
      </c>
      <c r="J54" s="79">
        <v>2.06</v>
      </c>
      <c r="K54" s="50">
        <f t="shared" si="1"/>
        <v>39.269999999999996</v>
      </c>
    </row>
    <row r="55" spans="1:11" ht="12.75">
      <c r="A55" s="150">
        <v>52</v>
      </c>
      <c r="B55" s="176" t="s">
        <v>30</v>
      </c>
      <c r="C55" s="177" t="s">
        <v>190</v>
      </c>
      <c r="D55" s="79">
        <v>6.3</v>
      </c>
      <c r="E55" s="79">
        <v>7.03</v>
      </c>
      <c r="F55" s="79">
        <v>5.72</v>
      </c>
      <c r="G55" s="79">
        <v>6.22</v>
      </c>
      <c r="H55" s="79">
        <v>7.05</v>
      </c>
      <c r="I55" s="79">
        <v>5.68</v>
      </c>
      <c r="J55" s="79">
        <v>1.13</v>
      </c>
      <c r="K55" s="50">
        <f t="shared" si="1"/>
        <v>39.13</v>
      </c>
    </row>
    <row r="56" spans="1:11" ht="12.75">
      <c r="A56" s="150">
        <v>53</v>
      </c>
      <c r="B56" s="176" t="s">
        <v>108</v>
      </c>
      <c r="C56" s="177" t="s">
        <v>33</v>
      </c>
      <c r="D56" s="79">
        <v>7.1</v>
      </c>
      <c r="E56" s="79">
        <v>6.57</v>
      </c>
      <c r="F56" s="79">
        <v>4.48</v>
      </c>
      <c r="G56" s="79">
        <v>7.25</v>
      </c>
      <c r="H56" s="79">
        <v>6.98</v>
      </c>
      <c r="I56" s="79">
        <v>4.51</v>
      </c>
      <c r="J56" s="79">
        <v>2.11</v>
      </c>
      <c r="K56" s="50">
        <f t="shared" si="1"/>
        <v>38.99999999999999</v>
      </c>
    </row>
    <row r="57" spans="1:11" ht="12.75">
      <c r="A57" s="150">
        <v>54</v>
      </c>
      <c r="B57" s="176" t="s">
        <v>51</v>
      </c>
      <c r="C57" s="177" t="s">
        <v>8</v>
      </c>
      <c r="D57" s="79">
        <v>7.46</v>
      </c>
      <c r="E57" s="79">
        <v>6.06</v>
      </c>
      <c r="F57" s="79">
        <v>5.18</v>
      </c>
      <c r="G57" s="79">
        <v>6.54</v>
      </c>
      <c r="H57" s="79">
        <v>5.97</v>
      </c>
      <c r="I57" s="79">
        <v>5.42</v>
      </c>
      <c r="J57" s="79">
        <v>2.36</v>
      </c>
      <c r="K57" s="50">
        <f t="shared" si="1"/>
        <v>38.989999999999995</v>
      </c>
    </row>
    <row r="58" spans="1:11" ht="12.75">
      <c r="A58" s="150">
        <v>55</v>
      </c>
      <c r="B58" s="176" t="s">
        <v>290</v>
      </c>
      <c r="C58" s="177" t="s">
        <v>101</v>
      </c>
      <c r="D58" s="79">
        <v>7.82</v>
      </c>
      <c r="E58" s="79">
        <v>6.68</v>
      </c>
      <c r="F58" s="79">
        <v>6.55</v>
      </c>
      <c r="G58" s="79">
        <v>6.01</v>
      </c>
      <c r="H58" s="79">
        <v>5.93</v>
      </c>
      <c r="I58" s="79">
        <v>5.09</v>
      </c>
      <c r="J58" s="79">
        <v>0.75</v>
      </c>
      <c r="K58" s="50">
        <f t="shared" si="1"/>
        <v>38.83</v>
      </c>
    </row>
    <row r="59" spans="1:11" ht="12.75">
      <c r="A59" s="150">
        <v>56</v>
      </c>
      <c r="B59" s="176" t="s">
        <v>128</v>
      </c>
      <c r="C59" s="177" t="s">
        <v>57</v>
      </c>
      <c r="D59" s="79">
        <v>6.72</v>
      </c>
      <c r="E59" s="79">
        <v>5.62</v>
      </c>
      <c r="F59" s="79">
        <v>4.8</v>
      </c>
      <c r="G59" s="79">
        <v>6.46</v>
      </c>
      <c r="H59" s="79">
        <v>6.35</v>
      </c>
      <c r="I59" s="79">
        <v>5.34</v>
      </c>
      <c r="J59" s="79">
        <v>3.45</v>
      </c>
      <c r="K59" s="50">
        <f t="shared" si="1"/>
        <v>38.74000000000001</v>
      </c>
    </row>
    <row r="60" spans="1:11" ht="12.75">
      <c r="A60" s="150">
        <v>57</v>
      </c>
      <c r="B60" s="176" t="s">
        <v>16</v>
      </c>
      <c r="C60" s="177" t="s">
        <v>15</v>
      </c>
      <c r="D60" s="79">
        <v>6.81</v>
      </c>
      <c r="E60" s="79">
        <v>6.17</v>
      </c>
      <c r="F60" s="79">
        <v>5.14</v>
      </c>
      <c r="G60" s="79">
        <v>6.91</v>
      </c>
      <c r="H60" s="79">
        <v>6.84</v>
      </c>
      <c r="I60" s="79">
        <v>4.16</v>
      </c>
      <c r="J60" s="79">
        <v>2.64</v>
      </c>
      <c r="K60" s="50">
        <f t="shared" si="1"/>
        <v>38.67</v>
      </c>
    </row>
    <row r="61" spans="1:11" ht="12.75">
      <c r="A61" s="150">
        <v>58</v>
      </c>
      <c r="B61" s="174" t="s">
        <v>184</v>
      </c>
      <c r="C61" s="175" t="s">
        <v>185</v>
      </c>
      <c r="D61" s="79">
        <v>7.15</v>
      </c>
      <c r="E61" s="79">
        <v>6.11</v>
      </c>
      <c r="F61" s="79">
        <v>5.56</v>
      </c>
      <c r="G61" s="79">
        <v>6.51</v>
      </c>
      <c r="H61" s="79">
        <v>6.57</v>
      </c>
      <c r="I61" s="79">
        <v>4.71</v>
      </c>
      <c r="J61" s="79">
        <v>1.97</v>
      </c>
      <c r="K61" s="50">
        <f t="shared" si="1"/>
        <v>38.58</v>
      </c>
    </row>
    <row r="62" spans="1:11" ht="12.75">
      <c r="A62" s="150">
        <v>59</v>
      </c>
      <c r="B62" s="176" t="s">
        <v>24</v>
      </c>
      <c r="C62" s="177" t="s">
        <v>25</v>
      </c>
      <c r="D62" s="79">
        <v>6.42</v>
      </c>
      <c r="E62" s="79">
        <v>5.3</v>
      </c>
      <c r="F62" s="79">
        <v>5.48</v>
      </c>
      <c r="G62" s="79">
        <v>5.99</v>
      </c>
      <c r="H62" s="79">
        <v>6.99</v>
      </c>
      <c r="I62" s="79">
        <v>6.18</v>
      </c>
      <c r="J62" s="79">
        <v>2.01</v>
      </c>
      <c r="K62" s="50">
        <f t="shared" si="1"/>
        <v>38.37</v>
      </c>
    </row>
    <row r="63" spans="1:11" ht="12.75">
      <c r="A63" s="150">
        <v>60</v>
      </c>
      <c r="B63" s="176" t="s">
        <v>214</v>
      </c>
      <c r="C63" s="177" t="s">
        <v>73</v>
      </c>
      <c r="D63" s="79">
        <v>6.4</v>
      </c>
      <c r="E63" s="79">
        <v>5.42</v>
      </c>
      <c r="F63" s="79">
        <v>4.78</v>
      </c>
      <c r="G63" s="79">
        <v>7.93</v>
      </c>
      <c r="H63" s="79">
        <v>7.52</v>
      </c>
      <c r="I63" s="79">
        <v>4.75</v>
      </c>
      <c r="J63" s="79">
        <v>1.52</v>
      </c>
      <c r="K63" s="50">
        <f t="shared" si="1"/>
        <v>38.32</v>
      </c>
    </row>
    <row r="64" spans="1:11" ht="12.75">
      <c r="A64" s="150">
        <v>61</v>
      </c>
      <c r="B64" s="176" t="s">
        <v>55</v>
      </c>
      <c r="C64" s="177" t="s">
        <v>8</v>
      </c>
      <c r="D64" s="79">
        <v>6.62</v>
      </c>
      <c r="E64" s="79">
        <v>5.88</v>
      </c>
      <c r="F64" s="79">
        <v>4.98</v>
      </c>
      <c r="G64" s="79">
        <v>6.25</v>
      </c>
      <c r="H64" s="79">
        <v>6.92</v>
      </c>
      <c r="I64" s="79">
        <v>4.96</v>
      </c>
      <c r="J64" s="79">
        <v>2.68</v>
      </c>
      <c r="K64" s="50">
        <f t="shared" si="1"/>
        <v>38.29</v>
      </c>
    </row>
    <row r="65" spans="1:11" ht="12.75">
      <c r="A65" s="150">
        <v>62</v>
      </c>
      <c r="B65" s="174" t="s">
        <v>121</v>
      </c>
      <c r="C65" s="175" t="s">
        <v>113</v>
      </c>
      <c r="D65" s="79">
        <v>6.25</v>
      </c>
      <c r="E65" s="79">
        <v>5.67</v>
      </c>
      <c r="F65" s="79">
        <v>5.12</v>
      </c>
      <c r="G65" s="79">
        <v>6.5</v>
      </c>
      <c r="H65" s="79">
        <v>7.31</v>
      </c>
      <c r="I65" s="79">
        <v>5.4</v>
      </c>
      <c r="J65" s="79">
        <v>1.66</v>
      </c>
      <c r="K65" s="50">
        <f t="shared" si="1"/>
        <v>37.91</v>
      </c>
    </row>
    <row r="66" spans="1:11" ht="12.75">
      <c r="A66" s="150">
        <v>63</v>
      </c>
      <c r="B66" s="174" t="s">
        <v>35</v>
      </c>
      <c r="C66" s="175" t="s">
        <v>36</v>
      </c>
      <c r="D66" s="79">
        <v>5.9</v>
      </c>
      <c r="E66" s="79">
        <v>5.75</v>
      </c>
      <c r="F66" s="79">
        <v>4.65</v>
      </c>
      <c r="G66" s="79">
        <v>6.41</v>
      </c>
      <c r="H66" s="79">
        <v>7.39</v>
      </c>
      <c r="I66" s="79">
        <v>5.63</v>
      </c>
      <c r="J66" s="79">
        <v>2.13</v>
      </c>
      <c r="K66" s="50">
        <f t="shared" si="1"/>
        <v>37.86000000000001</v>
      </c>
    </row>
    <row r="67" spans="1:11" ht="12.75">
      <c r="A67" s="150">
        <v>64</v>
      </c>
      <c r="B67" s="174" t="s">
        <v>129</v>
      </c>
      <c r="C67" s="175" t="s">
        <v>60</v>
      </c>
      <c r="D67" s="79">
        <v>6.8</v>
      </c>
      <c r="E67" s="79">
        <v>5.74</v>
      </c>
      <c r="F67" s="79">
        <v>5.49</v>
      </c>
      <c r="G67" s="79">
        <v>5.51</v>
      </c>
      <c r="H67" s="79">
        <v>5.36</v>
      </c>
      <c r="I67" s="79">
        <v>6.92</v>
      </c>
      <c r="J67" s="79">
        <v>1.85</v>
      </c>
      <c r="K67" s="50">
        <f t="shared" si="1"/>
        <v>37.67</v>
      </c>
    </row>
    <row r="68" spans="1:11" ht="12.75">
      <c r="A68" s="150">
        <v>65</v>
      </c>
      <c r="B68" s="174" t="s">
        <v>49</v>
      </c>
      <c r="C68" s="175" t="s">
        <v>50</v>
      </c>
      <c r="D68" s="79">
        <v>6.61</v>
      </c>
      <c r="E68" s="79">
        <v>5.41</v>
      </c>
      <c r="F68" s="79">
        <v>5.42</v>
      </c>
      <c r="G68" s="79">
        <v>7.44</v>
      </c>
      <c r="H68" s="79">
        <v>7.23</v>
      </c>
      <c r="I68" s="79">
        <v>4.11</v>
      </c>
      <c r="J68" s="79">
        <v>1.38</v>
      </c>
      <c r="K68" s="50">
        <f t="shared" si="1"/>
        <v>37.6</v>
      </c>
    </row>
    <row r="69" spans="1:11" ht="12.75">
      <c r="A69" s="150">
        <v>66</v>
      </c>
      <c r="B69" s="174" t="s">
        <v>19</v>
      </c>
      <c r="C69" s="175" t="s">
        <v>40</v>
      </c>
      <c r="D69" s="79">
        <v>5.73</v>
      </c>
      <c r="E69" s="79">
        <v>5.17</v>
      </c>
      <c r="F69" s="79">
        <v>5.21</v>
      </c>
      <c r="G69" s="79">
        <v>7.07</v>
      </c>
      <c r="H69" s="79">
        <v>6.55</v>
      </c>
      <c r="I69" s="79">
        <v>5.98</v>
      </c>
      <c r="J69" s="79">
        <v>1.86</v>
      </c>
      <c r="K69" s="50">
        <f aca="true" t="shared" si="2" ref="K69:K97">SUM(D69:J69)</f>
        <v>37.57</v>
      </c>
    </row>
    <row r="70" spans="1:11" ht="12.75">
      <c r="A70" s="150">
        <v>67</v>
      </c>
      <c r="B70" s="176" t="s">
        <v>211</v>
      </c>
      <c r="C70" s="177" t="s">
        <v>67</v>
      </c>
      <c r="D70" s="79">
        <v>7.11</v>
      </c>
      <c r="E70" s="79">
        <v>5.33</v>
      </c>
      <c r="F70" s="79">
        <v>4.59</v>
      </c>
      <c r="G70" s="79">
        <v>7.06</v>
      </c>
      <c r="H70" s="79">
        <v>6.56</v>
      </c>
      <c r="I70" s="79">
        <v>4.52</v>
      </c>
      <c r="J70" s="79">
        <v>2.15</v>
      </c>
      <c r="K70" s="50">
        <f t="shared" si="2"/>
        <v>37.32</v>
      </c>
    </row>
    <row r="71" spans="1:11" ht="12.75">
      <c r="A71" s="150">
        <v>68</v>
      </c>
      <c r="B71" s="176" t="s">
        <v>32</v>
      </c>
      <c r="C71" s="177" t="s">
        <v>29</v>
      </c>
      <c r="D71" s="79">
        <v>6.63</v>
      </c>
      <c r="E71" s="79">
        <v>5.45</v>
      </c>
      <c r="F71" s="79">
        <v>4.65</v>
      </c>
      <c r="G71" s="79">
        <v>6.42</v>
      </c>
      <c r="H71" s="79">
        <v>6.2</v>
      </c>
      <c r="I71" s="79">
        <v>5.49</v>
      </c>
      <c r="J71" s="79">
        <v>2.38</v>
      </c>
      <c r="K71" s="50">
        <f t="shared" si="2"/>
        <v>37.22</v>
      </c>
    </row>
    <row r="72" spans="1:11" ht="12.75">
      <c r="A72" s="150">
        <v>69</v>
      </c>
      <c r="B72" s="174" t="s">
        <v>19</v>
      </c>
      <c r="C72" s="175" t="s">
        <v>20</v>
      </c>
      <c r="D72" s="79">
        <v>6.09</v>
      </c>
      <c r="E72" s="79">
        <v>5.14</v>
      </c>
      <c r="F72" s="79">
        <v>5.1</v>
      </c>
      <c r="G72" s="79">
        <v>7.92</v>
      </c>
      <c r="H72" s="79">
        <v>6.1</v>
      </c>
      <c r="I72" s="79">
        <v>4.36</v>
      </c>
      <c r="J72" s="79">
        <v>2.49</v>
      </c>
      <c r="K72" s="50">
        <f t="shared" si="2"/>
        <v>37.2</v>
      </c>
    </row>
    <row r="73" spans="1:11" ht="12.75">
      <c r="A73" s="150">
        <v>70</v>
      </c>
      <c r="B73" s="176" t="s">
        <v>44</v>
      </c>
      <c r="C73" s="177" t="s">
        <v>45</v>
      </c>
      <c r="D73" s="79">
        <v>6.21</v>
      </c>
      <c r="E73" s="79">
        <v>5.16</v>
      </c>
      <c r="F73" s="79">
        <v>6.1</v>
      </c>
      <c r="G73" s="79">
        <v>5.79</v>
      </c>
      <c r="H73" s="79">
        <v>6.52</v>
      </c>
      <c r="I73" s="79">
        <v>4.69</v>
      </c>
      <c r="J73" s="79">
        <v>1.91</v>
      </c>
      <c r="K73" s="50">
        <f t="shared" si="2"/>
        <v>36.379999999999995</v>
      </c>
    </row>
    <row r="74" spans="1:11" ht="12.75">
      <c r="A74" s="150">
        <v>71</v>
      </c>
      <c r="B74" s="174" t="s">
        <v>156</v>
      </c>
      <c r="C74" s="175" t="s">
        <v>157</v>
      </c>
      <c r="D74" s="79">
        <v>5.79</v>
      </c>
      <c r="E74" s="79">
        <v>5.83</v>
      </c>
      <c r="F74" s="79">
        <v>5.42</v>
      </c>
      <c r="G74" s="79">
        <v>6.91</v>
      </c>
      <c r="H74" s="79">
        <v>5.4</v>
      </c>
      <c r="I74" s="79">
        <v>4.91</v>
      </c>
      <c r="J74" s="79">
        <v>2.08</v>
      </c>
      <c r="K74" s="50">
        <f t="shared" si="2"/>
        <v>36.34</v>
      </c>
    </row>
    <row r="75" spans="1:11" ht="12.75">
      <c r="A75" s="150">
        <v>72</v>
      </c>
      <c r="B75" s="176" t="s">
        <v>103</v>
      </c>
      <c r="C75" s="177" t="s">
        <v>72</v>
      </c>
      <c r="D75" s="79">
        <v>6.92</v>
      </c>
      <c r="E75" s="79">
        <v>5.9</v>
      </c>
      <c r="F75" s="79">
        <v>3.78</v>
      </c>
      <c r="G75" s="79">
        <v>6.15</v>
      </c>
      <c r="H75" s="79">
        <v>6.94</v>
      </c>
      <c r="I75" s="79">
        <v>4.92</v>
      </c>
      <c r="J75" s="79">
        <v>1.72</v>
      </c>
      <c r="K75" s="50">
        <f t="shared" si="2"/>
        <v>36.33</v>
      </c>
    </row>
    <row r="76" spans="1:11" ht="12.75">
      <c r="A76" s="150">
        <v>73</v>
      </c>
      <c r="B76" s="176" t="s">
        <v>96</v>
      </c>
      <c r="C76" s="177" t="s">
        <v>73</v>
      </c>
      <c r="D76" s="79">
        <v>6.48</v>
      </c>
      <c r="E76" s="79">
        <v>4.96</v>
      </c>
      <c r="F76" s="79">
        <v>5.47</v>
      </c>
      <c r="G76" s="79">
        <v>6.27</v>
      </c>
      <c r="H76" s="79">
        <v>6.05</v>
      </c>
      <c r="I76" s="79">
        <v>4.97</v>
      </c>
      <c r="J76" s="79">
        <v>2.12</v>
      </c>
      <c r="K76" s="50">
        <f t="shared" si="2"/>
        <v>36.32</v>
      </c>
    </row>
    <row r="77" spans="1:11" ht="12.75">
      <c r="A77" s="150">
        <v>74</v>
      </c>
      <c r="B77" s="174" t="s">
        <v>74</v>
      </c>
      <c r="C77" s="175" t="s">
        <v>75</v>
      </c>
      <c r="D77" s="79">
        <v>6.46</v>
      </c>
      <c r="E77" s="79">
        <v>5.62</v>
      </c>
      <c r="F77" s="79">
        <v>5.38</v>
      </c>
      <c r="G77" s="79">
        <v>6.2</v>
      </c>
      <c r="H77" s="79">
        <v>5.94</v>
      </c>
      <c r="I77" s="79">
        <v>4.48</v>
      </c>
      <c r="J77" s="79">
        <v>1.9</v>
      </c>
      <c r="K77" s="50">
        <f t="shared" si="2"/>
        <v>35.98</v>
      </c>
    </row>
    <row r="78" spans="1:11" ht="12.75">
      <c r="A78" s="150">
        <v>75</v>
      </c>
      <c r="B78" s="176" t="s">
        <v>100</v>
      </c>
      <c r="C78" s="177" t="s">
        <v>101</v>
      </c>
      <c r="D78" s="79">
        <v>6.75</v>
      </c>
      <c r="E78" s="79">
        <v>5.91</v>
      </c>
      <c r="F78" s="79">
        <v>4.6</v>
      </c>
      <c r="G78" s="79">
        <v>6.69</v>
      </c>
      <c r="H78" s="79">
        <v>6.02</v>
      </c>
      <c r="I78" s="79">
        <v>4.05</v>
      </c>
      <c r="J78" s="79">
        <v>1.8</v>
      </c>
      <c r="K78" s="50">
        <f t="shared" si="2"/>
        <v>35.81999999999999</v>
      </c>
    </row>
    <row r="79" spans="1:11" ht="12.75">
      <c r="A79" s="150">
        <v>76</v>
      </c>
      <c r="B79" s="174" t="s">
        <v>171</v>
      </c>
      <c r="C79" s="175" t="s">
        <v>172</v>
      </c>
      <c r="D79" s="79">
        <v>4.84</v>
      </c>
      <c r="E79" s="79">
        <v>6.07</v>
      </c>
      <c r="F79" s="79">
        <v>4.56</v>
      </c>
      <c r="G79" s="79">
        <v>7.88</v>
      </c>
      <c r="H79" s="79">
        <v>6.45</v>
      </c>
      <c r="I79" s="79">
        <v>4.76</v>
      </c>
      <c r="J79" s="79">
        <v>1.2</v>
      </c>
      <c r="K79" s="50">
        <f t="shared" si="2"/>
        <v>35.76</v>
      </c>
    </row>
    <row r="80" spans="1:11" ht="12.75">
      <c r="A80" s="150">
        <v>77</v>
      </c>
      <c r="B80" s="174" t="s">
        <v>71</v>
      </c>
      <c r="C80" s="175" t="s">
        <v>45</v>
      </c>
      <c r="D80" s="79">
        <v>6.11</v>
      </c>
      <c r="E80" s="79">
        <v>5.4</v>
      </c>
      <c r="F80" s="79">
        <v>4.4</v>
      </c>
      <c r="G80" s="79">
        <v>6.91</v>
      </c>
      <c r="H80" s="79">
        <v>6.06</v>
      </c>
      <c r="I80" s="79">
        <v>4.72</v>
      </c>
      <c r="J80" s="79">
        <v>1.58</v>
      </c>
      <c r="K80" s="50">
        <f t="shared" si="2"/>
        <v>35.18</v>
      </c>
    </row>
    <row r="81" spans="1:11" ht="12.75">
      <c r="A81" s="150">
        <v>78</v>
      </c>
      <c r="B81" s="176" t="s">
        <v>51</v>
      </c>
      <c r="C81" s="177" t="s">
        <v>29</v>
      </c>
      <c r="D81" s="79">
        <v>5.86</v>
      </c>
      <c r="E81" s="79">
        <v>5.21</v>
      </c>
      <c r="F81" s="79">
        <v>4.58</v>
      </c>
      <c r="G81" s="79">
        <v>6.08</v>
      </c>
      <c r="H81" s="79">
        <v>6.16</v>
      </c>
      <c r="I81" s="79">
        <v>5.1</v>
      </c>
      <c r="J81" s="79">
        <v>2.05</v>
      </c>
      <c r="K81" s="50">
        <f t="shared" si="2"/>
        <v>35.04</v>
      </c>
    </row>
    <row r="82" spans="1:11" ht="12.75">
      <c r="A82" s="150">
        <v>79</v>
      </c>
      <c r="B82" s="176" t="s">
        <v>14</v>
      </c>
      <c r="C82" s="177" t="s">
        <v>8</v>
      </c>
      <c r="D82" s="79">
        <v>6.54</v>
      </c>
      <c r="E82" s="79">
        <v>5.28</v>
      </c>
      <c r="F82" s="79">
        <v>5.01</v>
      </c>
      <c r="G82" s="79">
        <v>5.77</v>
      </c>
      <c r="H82" s="79">
        <v>5.73</v>
      </c>
      <c r="I82" s="79">
        <v>4.77</v>
      </c>
      <c r="J82" s="79">
        <v>1.94</v>
      </c>
      <c r="K82" s="50">
        <f t="shared" si="2"/>
        <v>35.03999999999999</v>
      </c>
    </row>
    <row r="83" spans="1:11" ht="12.75">
      <c r="A83" s="150">
        <v>80</v>
      </c>
      <c r="B83" s="176" t="s">
        <v>26</v>
      </c>
      <c r="C83" s="177" t="s">
        <v>8</v>
      </c>
      <c r="D83" s="79">
        <v>6</v>
      </c>
      <c r="E83" s="79">
        <v>6.4</v>
      </c>
      <c r="F83" s="79">
        <v>4.78</v>
      </c>
      <c r="G83" s="79">
        <v>6.32</v>
      </c>
      <c r="H83" s="79">
        <v>5.32</v>
      </c>
      <c r="I83" s="79">
        <v>4.18</v>
      </c>
      <c r="J83" s="79">
        <v>1.84</v>
      </c>
      <c r="K83" s="50">
        <f t="shared" si="2"/>
        <v>34.84</v>
      </c>
    </row>
    <row r="84" spans="1:11" ht="12.75">
      <c r="A84" s="150">
        <v>81</v>
      </c>
      <c r="B84" s="174" t="s">
        <v>69</v>
      </c>
      <c r="C84" s="175" t="s">
        <v>70</v>
      </c>
      <c r="D84" s="79">
        <v>6.1</v>
      </c>
      <c r="E84" s="79">
        <v>5.59</v>
      </c>
      <c r="F84" s="79">
        <v>5.66</v>
      </c>
      <c r="G84" s="79">
        <v>6.29</v>
      </c>
      <c r="H84" s="79">
        <v>5.3</v>
      </c>
      <c r="I84" s="79">
        <v>3.94</v>
      </c>
      <c r="J84" s="79">
        <v>1.94</v>
      </c>
      <c r="K84" s="50">
        <f t="shared" si="2"/>
        <v>34.82</v>
      </c>
    </row>
    <row r="85" spans="1:11" ht="12.75">
      <c r="A85" s="150">
        <v>82</v>
      </c>
      <c r="B85" s="176" t="s">
        <v>12</v>
      </c>
      <c r="C85" s="177" t="s">
        <v>13</v>
      </c>
      <c r="D85" s="79">
        <v>6.85</v>
      </c>
      <c r="E85" s="79">
        <v>5.19</v>
      </c>
      <c r="F85" s="79">
        <v>4.97</v>
      </c>
      <c r="G85" s="79">
        <v>5.92</v>
      </c>
      <c r="H85" s="79">
        <v>5.92</v>
      </c>
      <c r="I85" s="79">
        <v>3.92</v>
      </c>
      <c r="J85" s="79">
        <v>2.02</v>
      </c>
      <c r="K85" s="50">
        <f t="shared" si="2"/>
        <v>34.790000000000006</v>
      </c>
    </row>
    <row r="86" spans="1:11" ht="12.75">
      <c r="A86" s="150">
        <v>83</v>
      </c>
      <c r="B86" s="174" t="s">
        <v>94</v>
      </c>
      <c r="C86" s="175" t="s">
        <v>95</v>
      </c>
      <c r="D86" s="79">
        <v>6.1</v>
      </c>
      <c r="E86" s="79">
        <v>5.73</v>
      </c>
      <c r="F86" s="79">
        <v>4.09</v>
      </c>
      <c r="G86" s="79">
        <v>5.93</v>
      </c>
      <c r="H86" s="79">
        <v>5.69</v>
      </c>
      <c r="I86" s="79">
        <v>5.1</v>
      </c>
      <c r="J86" s="79">
        <v>1.96</v>
      </c>
      <c r="K86" s="50">
        <f t="shared" si="2"/>
        <v>34.6</v>
      </c>
    </row>
    <row r="87" spans="1:11" ht="12.75">
      <c r="A87" s="150">
        <v>84</v>
      </c>
      <c r="B87" s="176" t="s">
        <v>183</v>
      </c>
      <c r="C87" s="177" t="s">
        <v>25</v>
      </c>
      <c r="D87" s="79">
        <v>5.94</v>
      </c>
      <c r="E87" s="79">
        <v>5.34</v>
      </c>
      <c r="F87" s="79">
        <v>5.3</v>
      </c>
      <c r="G87" s="79">
        <v>5.38</v>
      </c>
      <c r="H87" s="79">
        <v>6.63</v>
      </c>
      <c r="I87" s="79">
        <v>3.56</v>
      </c>
      <c r="J87" s="79">
        <v>1.44</v>
      </c>
      <c r="K87" s="50">
        <f t="shared" si="2"/>
        <v>33.589999999999996</v>
      </c>
    </row>
    <row r="88" spans="1:11" ht="12.75">
      <c r="A88" s="150">
        <v>85</v>
      </c>
      <c r="B88" s="174" t="s">
        <v>81</v>
      </c>
      <c r="C88" s="175" t="s">
        <v>82</v>
      </c>
      <c r="D88" s="79">
        <v>5.59</v>
      </c>
      <c r="E88" s="79">
        <v>5.3</v>
      </c>
      <c r="F88" s="79">
        <v>5.28</v>
      </c>
      <c r="G88" s="79">
        <v>5.69</v>
      </c>
      <c r="H88" s="79">
        <v>6.09</v>
      </c>
      <c r="I88" s="79">
        <v>3.33</v>
      </c>
      <c r="J88" s="79">
        <v>1.97</v>
      </c>
      <c r="K88" s="50">
        <f t="shared" si="2"/>
        <v>33.25</v>
      </c>
    </row>
    <row r="89" spans="1:11" ht="12.75">
      <c r="A89" s="150">
        <v>86</v>
      </c>
      <c r="B89" s="176" t="s">
        <v>211</v>
      </c>
      <c r="C89" s="177" t="s">
        <v>18</v>
      </c>
      <c r="D89" s="79">
        <v>5.95</v>
      </c>
      <c r="E89" s="79">
        <v>4.97</v>
      </c>
      <c r="F89" s="79">
        <v>5.23</v>
      </c>
      <c r="G89" s="79">
        <v>4.72</v>
      </c>
      <c r="H89" s="79">
        <v>5.53</v>
      </c>
      <c r="I89" s="79">
        <v>4.5</v>
      </c>
      <c r="J89" s="79">
        <v>2.01</v>
      </c>
      <c r="K89" s="50">
        <f t="shared" si="2"/>
        <v>32.91</v>
      </c>
    </row>
    <row r="90" spans="1:11" ht="12.75">
      <c r="A90" s="150">
        <v>87</v>
      </c>
      <c r="B90" s="176" t="s">
        <v>10</v>
      </c>
      <c r="C90" s="177" t="s">
        <v>48</v>
      </c>
      <c r="D90" s="79">
        <v>5.94</v>
      </c>
      <c r="E90" s="79">
        <v>5.05</v>
      </c>
      <c r="F90" s="79">
        <v>4.43</v>
      </c>
      <c r="G90" s="79">
        <v>5.95</v>
      </c>
      <c r="H90" s="79">
        <v>5.62</v>
      </c>
      <c r="I90" s="79">
        <v>3.64</v>
      </c>
      <c r="J90" s="79">
        <v>1.87</v>
      </c>
      <c r="K90" s="50">
        <f t="shared" si="2"/>
        <v>32.5</v>
      </c>
    </row>
    <row r="91" spans="1:11" ht="12.75">
      <c r="A91" s="150">
        <v>88</v>
      </c>
      <c r="B91" s="176" t="s">
        <v>289</v>
      </c>
      <c r="C91" s="177" t="s">
        <v>29</v>
      </c>
      <c r="D91" s="79">
        <v>5.67</v>
      </c>
      <c r="E91" s="79">
        <v>4.74</v>
      </c>
      <c r="F91" s="79">
        <v>4.03</v>
      </c>
      <c r="G91" s="79">
        <v>6.07</v>
      </c>
      <c r="H91" s="79">
        <v>5.39</v>
      </c>
      <c r="I91" s="79">
        <v>4.28</v>
      </c>
      <c r="J91" s="79">
        <v>1.49</v>
      </c>
      <c r="K91" s="50">
        <f t="shared" si="2"/>
        <v>31.67</v>
      </c>
    </row>
    <row r="92" spans="1:11" ht="12.75">
      <c r="A92" s="150">
        <v>89</v>
      </c>
      <c r="B92" s="176" t="s">
        <v>32</v>
      </c>
      <c r="C92" s="177" t="s">
        <v>87</v>
      </c>
      <c r="D92" s="79">
        <v>5.42</v>
      </c>
      <c r="E92" s="79">
        <v>4.1</v>
      </c>
      <c r="F92" s="79">
        <v>4.13</v>
      </c>
      <c r="G92" s="79">
        <v>5.21</v>
      </c>
      <c r="H92" s="79">
        <v>5.31</v>
      </c>
      <c r="I92" s="79">
        <v>3.65</v>
      </c>
      <c r="J92" s="79">
        <v>2.19</v>
      </c>
      <c r="K92" s="50">
        <f t="shared" si="2"/>
        <v>30.009999999999998</v>
      </c>
    </row>
    <row r="93" spans="1:11" ht="12.75">
      <c r="A93" s="150">
        <v>90</v>
      </c>
      <c r="B93" s="174" t="s">
        <v>97</v>
      </c>
      <c r="C93" s="175" t="s">
        <v>98</v>
      </c>
      <c r="D93" s="79">
        <v>5.49</v>
      </c>
      <c r="E93" s="79">
        <v>4.35</v>
      </c>
      <c r="F93" s="79">
        <v>4.75</v>
      </c>
      <c r="G93" s="79">
        <v>5.08</v>
      </c>
      <c r="H93" s="79">
        <v>5.38</v>
      </c>
      <c r="I93" s="79">
        <v>3.32</v>
      </c>
      <c r="J93" s="79">
        <v>1.45</v>
      </c>
      <c r="K93" s="50">
        <f t="shared" si="2"/>
        <v>29.82</v>
      </c>
    </row>
    <row r="94" spans="1:11" ht="12.75">
      <c r="A94" s="150">
        <v>91</v>
      </c>
      <c r="B94" s="176" t="s">
        <v>16</v>
      </c>
      <c r="C94" s="177" t="s">
        <v>29</v>
      </c>
      <c r="D94" s="79">
        <v>4.27</v>
      </c>
      <c r="E94" s="79">
        <v>3.61</v>
      </c>
      <c r="F94" s="79">
        <v>3.99</v>
      </c>
      <c r="G94" s="79">
        <v>4.28</v>
      </c>
      <c r="H94" s="79">
        <v>4.24</v>
      </c>
      <c r="I94" s="79">
        <v>3.36</v>
      </c>
      <c r="J94" s="79">
        <v>1.36</v>
      </c>
      <c r="K94" s="50">
        <f t="shared" si="2"/>
        <v>25.11</v>
      </c>
    </row>
    <row r="95" spans="1:11" ht="12.75">
      <c r="A95" s="150">
        <v>92</v>
      </c>
      <c r="B95" s="176" t="s">
        <v>210</v>
      </c>
      <c r="C95" s="177" t="s">
        <v>56</v>
      </c>
      <c r="D95" s="79">
        <v>3.5</v>
      </c>
      <c r="E95" s="79">
        <v>2.59</v>
      </c>
      <c r="F95" s="79">
        <v>2.5</v>
      </c>
      <c r="G95" s="79">
        <v>3.52</v>
      </c>
      <c r="H95" s="79">
        <v>2.78</v>
      </c>
      <c r="I95" s="79">
        <v>1.9</v>
      </c>
      <c r="J95" s="79">
        <v>1.2</v>
      </c>
      <c r="K95" s="50">
        <f t="shared" si="2"/>
        <v>17.99</v>
      </c>
    </row>
    <row r="96" spans="1:11" ht="12.75">
      <c r="A96" s="150">
        <v>93</v>
      </c>
      <c r="B96" s="174" t="s">
        <v>94</v>
      </c>
      <c r="C96" s="175" t="s">
        <v>191</v>
      </c>
      <c r="D96" s="79">
        <v>2.92</v>
      </c>
      <c r="E96" s="79">
        <v>2.36</v>
      </c>
      <c r="F96" s="79">
        <v>2.67</v>
      </c>
      <c r="G96" s="79">
        <v>3.06</v>
      </c>
      <c r="H96" s="79">
        <v>1.45</v>
      </c>
      <c r="I96" s="79">
        <v>2.26</v>
      </c>
      <c r="J96" s="79">
        <v>1.34</v>
      </c>
      <c r="K96" s="50">
        <f t="shared" si="2"/>
        <v>16.06</v>
      </c>
    </row>
    <row r="97" spans="1:11" ht="12.75">
      <c r="A97" s="150">
        <v>94</v>
      </c>
      <c r="B97" s="176" t="s">
        <v>96</v>
      </c>
      <c r="C97" s="177" t="s">
        <v>162</v>
      </c>
      <c r="D97" s="79">
        <v>2.41</v>
      </c>
      <c r="E97" s="79">
        <v>1.45</v>
      </c>
      <c r="F97" s="79">
        <v>3.75</v>
      </c>
      <c r="G97" s="79">
        <v>3.03</v>
      </c>
      <c r="H97" s="79">
        <v>1.58</v>
      </c>
      <c r="I97" s="79">
        <v>1.47</v>
      </c>
      <c r="J97" s="79">
        <v>0.89</v>
      </c>
      <c r="K97" s="50">
        <f t="shared" si="2"/>
        <v>14.580000000000002</v>
      </c>
    </row>
    <row r="98" spans="2:3" ht="12.75">
      <c r="B98" s="37"/>
      <c r="C98" s="37"/>
    </row>
    <row r="99" spans="2:3" ht="12.75">
      <c r="B99" s="37"/>
      <c r="C99" s="37"/>
    </row>
    <row r="100" spans="2:3" ht="12.75">
      <c r="B100" s="37"/>
      <c r="C100" s="37"/>
    </row>
    <row r="101" spans="2:3" ht="12.75">
      <c r="B101" s="37"/>
      <c r="C101" s="37"/>
    </row>
    <row r="102" spans="2:3" ht="12.75">
      <c r="B102" s="37"/>
      <c r="C102" s="37"/>
    </row>
    <row r="103" spans="2:3" ht="12.75">
      <c r="B103" s="37"/>
      <c r="C103" s="37"/>
    </row>
    <row r="104" spans="2:3" ht="12.75">
      <c r="B104" s="37"/>
      <c r="C104" s="37"/>
    </row>
  </sheetData>
  <sheetProtection/>
  <mergeCells count="3">
    <mergeCell ref="A1:K1"/>
    <mergeCell ref="A2:C2"/>
    <mergeCell ref="H2:K2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8.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130" zoomScaleNormal="130" zoomScalePageLayoutView="0" workbookViewId="0" topLeftCell="A1">
      <selection activeCell="C10" sqref="C10"/>
    </sheetView>
  </sheetViews>
  <sheetFormatPr defaultColWidth="9.00390625" defaultRowHeight="12.75"/>
  <cols>
    <col min="1" max="1" width="4.00390625" style="0" customWidth="1"/>
    <col min="2" max="2" width="20.375" style="0" customWidth="1"/>
    <col min="3" max="3" width="10.375" style="0" customWidth="1"/>
    <col min="4" max="4" width="7.25390625" style="0" customWidth="1"/>
    <col min="5" max="5" width="9.625" style="0" customWidth="1"/>
  </cols>
  <sheetData>
    <row r="1" spans="1:5" ht="27">
      <c r="A1" s="613" t="s">
        <v>307</v>
      </c>
      <c r="B1" s="613"/>
      <c r="C1" s="613"/>
      <c r="D1" s="613"/>
      <c r="E1" s="613"/>
    </row>
    <row r="2" spans="1:5" ht="12.75">
      <c r="A2" s="612"/>
      <c r="B2" s="612"/>
      <c r="C2" s="612"/>
      <c r="D2" s="11" t="s">
        <v>194</v>
      </c>
      <c r="E2" s="617"/>
    </row>
    <row r="3" spans="1:5" ht="12.75">
      <c r="A3" s="611" t="s">
        <v>195</v>
      </c>
      <c r="B3" s="611"/>
      <c r="C3" s="39">
        <v>38669</v>
      </c>
      <c r="D3" s="11">
        <v>3</v>
      </c>
      <c r="E3" s="617"/>
    </row>
    <row r="4" spans="1:5" ht="12.75">
      <c r="A4" s="611" t="s">
        <v>197</v>
      </c>
      <c r="B4" s="611"/>
      <c r="C4" s="166">
        <v>40118</v>
      </c>
      <c r="D4" s="617"/>
      <c r="E4" s="617"/>
    </row>
    <row r="5" spans="1:5" ht="12.75">
      <c r="A5" s="611" t="s">
        <v>198</v>
      </c>
      <c r="B5" s="611"/>
      <c r="C5" s="167" t="s">
        <v>253</v>
      </c>
      <c r="D5" s="617"/>
      <c r="E5" s="617"/>
    </row>
    <row r="6" spans="1:5" ht="12.75">
      <c r="A6" s="611" t="s">
        <v>200</v>
      </c>
      <c r="B6" s="611"/>
      <c r="C6" s="16">
        <f>COUNTA(B8:B96)</f>
        <v>68</v>
      </c>
      <c r="D6" s="617"/>
      <c r="E6" s="617"/>
    </row>
    <row r="7" spans="1:5" ht="13.5" thickBot="1">
      <c r="A7" s="108" t="s">
        <v>201</v>
      </c>
      <c r="B7" s="108" t="s">
        <v>203</v>
      </c>
      <c r="C7" s="108" t="s">
        <v>209</v>
      </c>
      <c r="D7" s="109" t="s">
        <v>206</v>
      </c>
      <c r="E7" s="109" t="s">
        <v>207</v>
      </c>
    </row>
    <row r="8" spans="1:7" ht="15" customHeight="1">
      <c r="A8" s="188">
        <v>1</v>
      </c>
      <c r="B8" s="558" t="s">
        <v>304</v>
      </c>
      <c r="C8" s="559" t="s">
        <v>598</v>
      </c>
      <c r="D8" s="210">
        <f aca="true" t="shared" si="0" ref="D8:D39">(C$8/C8)*100</f>
        <v>100</v>
      </c>
      <c r="E8" s="211">
        <f aca="true" t="shared" si="1" ref="E8:E39">D$3+D8</f>
        <v>103</v>
      </c>
      <c r="G8" s="106"/>
    </row>
    <row r="9" spans="1:5" ht="15" customHeight="1">
      <c r="A9" s="188">
        <v>2</v>
      </c>
      <c r="B9" s="558" t="s">
        <v>665</v>
      </c>
      <c r="C9" s="559" t="s">
        <v>599</v>
      </c>
      <c r="D9" s="49">
        <f t="shared" si="0"/>
        <v>98.54002061147371</v>
      </c>
      <c r="E9" s="213">
        <f t="shared" si="1"/>
        <v>101.54002061147371</v>
      </c>
    </row>
    <row r="10" spans="1:5" ht="15" customHeight="1">
      <c r="A10" s="188">
        <v>3</v>
      </c>
      <c r="B10" s="558" t="s">
        <v>301</v>
      </c>
      <c r="C10" s="559" t="s">
        <v>600</v>
      </c>
      <c r="D10" s="49">
        <f t="shared" si="0"/>
        <v>95.31483635155338</v>
      </c>
      <c r="E10" s="213">
        <f t="shared" si="1"/>
        <v>98.31483635155338</v>
      </c>
    </row>
    <row r="11" spans="1:5" ht="15" customHeight="1">
      <c r="A11" s="188">
        <v>4</v>
      </c>
      <c r="B11" s="558" t="s">
        <v>666</v>
      </c>
      <c r="C11" s="559" t="s">
        <v>601</v>
      </c>
      <c r="D11" s="49">
        <f t="shared" si="0"/>
        <v>93.69590070227011</v>
      </c>
      <c r="E11" s="213">
        <f t="shared" si="1"/>
        <v>96.69590070227011</v>
      </c>
    </row>
    <row r="12" spans="1:5" ht="15" customHeight="1">
      <c r="A12" s="188">
        <v>5</v>
      </c>
      <c r="B12" s="558" t="s">
        <v>667</v>
      </c>
      <c r="C12" s="559" t="s">
        <v>602</v>
      </c>
      <c r="D12" s="49">
        <f t="shared" si="0"/>
        <v>91.99807568954455</v>
      </c>
      <c r="E12" s="213">
        <f t="shared" si="1"/>
        <v>94.99807568954455</v>
      </c>
    </row>
    <row r="13" spans="1:5" ht="15" customHeight="1">
      <c r="A13" s="188">
        <v>6</v>
      </c>
      <c r="B13" s="558" t="s">
        <v>668</v>
      </c>
      <c r="C13" s="559" t="s">
        <v>603</v>
      </c>
      <c r="D13" s="49">
        <f t="shared" si="0"/>
        <v>90.91917591125195</v>
      </c>
      <c r="E13" s="213">
        <f t="shared" si="1"/>
        <v>93.91917591125195</v>
      </c>
    </row>
    <row r="14" spans="1:5" ht="15" customHeight="1">
      <c r="A14" s="188">
        <v>7</v>
      </c>
      <c r="B14" s="558" t="s">
        <v>254</v>
      </c>
      <c r="C14" s="559" t="s">
        <v>604</v>
      </c>
      <c r="D14" s="49">
        <f t="shared" si="0"/>
        <v>89.05619372865567</v>
      </c>
      <c r="E14" s="213">
        <f t="shared" si="1"/>
        <v>92.05619372865567</v>
      </c>
    </row>
    <row r="15" spans="1:5" ht="15" customHeight="1">
      <c r="A15" s="188">
        <v>8</v>
      </c>
      <c r="B15" s="558" t="s">
        <v>300</v>
      </c>
      <c r="C15" s="559" t="s">
        <v>605</v>
      </c>
      <c r="D15" s="49">
        <f t="shared" si="0"/>
        <v>88.57495754207193</v>
      </c>
      <c r="E15" s="213">
        <f t="shared" si="1"/>
        <v>91.57495754207193</v>
      </c>
    </row>
    <row r="16" spans="1:5" ht="15" customHeight="1">
      <c r="A16" s="188">
        <v>9</v>
      </c>
      <c r="B16" s="558" t="s">
        <v>294</v>
      </c>
      <c r="C16" s="559" t="s">
        <v>606</v>
      </c>
      <c r="D16" s="49">
        <f t="shared" si="0"/>
        <v>87.82914880587872</v>
      </c>
      <c r="E16" s="213">
        <f t="shared" si="1"/>
        <v>90.82914880587872</v>
      </c>
    </row>
    <row r="17" spans="1:5" ht="15" customHeight="1">
      <c r="A17" s="188">
        <v>10</v>
      </c>
      <c r="B17" s="558" t="s">
        <v>303</v>
      </c>
      <c r="C17" s="559" t="s">
        <v>607</v>
      </c>
      <c r="D17" s="49">
        <f t="shared" si="0"/>
        <v>87.78882938026013</v>
      </c>
      <c r="E17" s="213">
        <f t="shared" si="1"/>
        <v>90.78882938026013</v>
      </c>
    </row>
    <row r="18" spans="1:5" ht="15" customHeight="1">
      <c r="A18" s="188">
        <v>11</v>
      </c>
      <c r="B18" s="558" t="s">
        <v>669</v>
      </c>
      <c r="C18" s="559" t="s">
        <v>608</v>
      </c>
      <c r="D18" s="49">
        <f t="shared" si="0"/>
        <v>84.33044245185945</v>
      </c>
      <c r="E18" s="213">
        <f t="shared" si="1"/>
        <v>87.33044245185945</v>
      </c>
    </row>
    <row r="19" spans="1:5" ht="15" customHeight="1" thickBot="1">
      <c r="A19" s="562">
        <v>12</v>
      </c>
      <c r="B19" s="563" t="s">
        <v>299</v>
      </c>
      <c r="C19" s="564" t="s">
        <v>609</v>
      </c>
      <c r="D19" s="215">
        <f t="shared" si="0"/>
        <v>82.2626899913966</v>
      </c>
      <c r="E19" s="216">
        <f t="shared" si="1"/>
        <v>85.2626899913966</v>
      </c>
    </row>
    <row r="20" spans="1:5" ht="15" customHeight="1">
      <c r="A20" s="193">
        <v>13</v>
      </c>
      <c r="B20" s="560" t="s">
        <v>284</v>
      </c>
      <c r="C20" s="561" t="s">
        <v>610</v>
      </c>
      <c r="D20" s="45">
        <f t="shared" si="0"/>
        <v>82.05091533180777</v>
      </c>
      <c r="E20" s="46">
        <f t="shared" si="1"/>
        <v>85.05091533180777</v>
      </c>
    </row>
    <row r="21" spans="1:5" ht="15" customHeight="1">
      <c r="A21" s="188">
        <v>14</v>
      </c>
      <c r="B21" s="556" t="s">
        <v>255</v>
      </c>
      <c r="C21" s="557" t="s">
        <v>611</v>
      </c>
      <c r="D21" s="49">
        <f t="shared" si="0"/>
        <v>80.8597603946441</v>
      </c>
      <c r="E21" s="50">
        <f t="shared" si="1"/>
        <v>83.8597603946441</v>
      </c>
    </row>
    <row r="22" spans="1:5" ht="15" customHeight="1">
      <c r="A22" s="188">
        <v>15</v>
      </c>
      <c r="B22" s="556" t="s">
        <v>282</v>
      </c>
      <c r="C22" s="557" t="s">
        <v>612</v>
      </c>
      <c r="D22" s="49">
        <f t="shared" si="0"/>
        <v>80.22654174241364</v>
      </c>
      <c r="E22" s="50">
        <f t="shared" si="1"/>
        <v>83.22654174241364</v>
      </c>
    </row>
    <row r="23" spans="1:5" ht="15" customHeight="1">
      <c r="A23" s="188">
        <v>16</v>
      </c>
      <c r="B23" s="556" t="s">
        <v>670</v>
      </c>
      <c r="C23" s="557" t="s">
        <v>613</v>
      </c>
      <c r="D23" s="49">
        <f t="shared" si="0"/>
        <v>78.1075561606535</v>
      </c>
      <c r="E23" s="50">
        <f t="shared" si="1"/>
        <v>81.1075561606535</v>
      </c>
    </row>
    <row r="24" spans="1:5" ht="15" customHeight="1">
      <c r="A24" s="188">
        <v>17</v>
      </c>
      <c r="B24" s="556" t="s">
        <v>256</v>
      </c>
      <c r="C24" s="557" t="s">
        <v>614</v>
      </c>
      <c r="D24" s="49">
        <f t="shared" si="0"/>
        <v>77.30764047971971</v>
      </c>
      <c r="E24" s="50">
        <f t="shared" si="1"/>
        <v>80.30764047971971</v>
      </c>
    </row>
    <row r="25" spans="1:5" ht="15" customHeight="1">
      <c r="A25" s="188">
        <v>18</v>
      </c>
      <c r="B25" s="556" t="s">
        <v>671</v>
      </c>
      <c r="C25" s="557" t="s">
        <v>615</v>
      </c>
      <c r="D25" s="49">
        <f t="shared" si="0"/>
        <v>75.1998951369773</v>
      </c>
      <c r="E25" s="50">
        <f t="shared" si="1"/>
        <v>78.1998951369773</v>
      </c>
    </row>
    <row r="26" spans="1:5" ht="15" customHeight="1">
      <c r="A26" s="188">
        <v>19</v>
      </c>
      <c r="B26" s="556" t="s">
        <v>672</v>
      </c>
      <c r="C26" s="557" t="s">
        <v>616</v>
      </c>
      <c r="D26" s="49">
        <f t="shared" si="0"/>
        <v>74.40020749578522</v>
      </c>
      <c r="E26" s="50">
        <f t="shared" si="1"/>
        <v>77.40020749578522</v>
      </c>
    </row>
    <row r="27" spans="1:5" ht="15" customHeight="1">
      <c r="A27" s="188">
        <v>20</v>
      </c>
      <c r="B27" s="556" t="s">
        <v>259</v>
      </c>
      <c r="C27" s="557" t="s">
        <v>617</v>
      </c>
      <c r="D27" s="49">
        <f t="shared" si="0"/>
        <v>72.80456852791876</v>
      </c>
      <c r="E27" s="50">
        <f t="shared" si="1"/>
        <v>75.80456852791876</v>
      </c>
    </row>
    <row r="28" spans="1:5" ht="15" customHeight="1">
      <c r="A28" s="188">
        <v>21</v>
      </c>
      <c r="B28" s="556" t="s">
        <v>257</v>
      </c>
      <c r="C28" s="557" t="s">
        <v>618</v>
      </c>
      <c r="D28" s="49">
        <f t="shared" si="0"/>
        <v>72.55596307069683</v>
      </c>
      <c r="E28" s="50">
        <f t="shared" si="1"/>
        <v>75.55596307069683</v>
      </c>
    </row>
    <row r="29" spans="1:5" ht="15" customHeight="1">
      <c r="A29" s="188">
        <v>22</v>
      </c>
      <c r="B29" s="556" t="s">
        <v>298</v>
      </c>
      <c r="C29" s="557" t="s">
        <v>619</v>
      </c>
      <c r="D29" s="49">
        <f t="shared" si="0"/>
        <v>71.51583146347544</v>
      </c>
      <c r="E29" s="50">
        <f t="shared" si="1"/>
        <v>74.51583146347544</v>
      </c>
    </row>
    <row r="30" spans="1:5" ht="15" customHeight="1">
      <c r="A30" s="188">
        <v>23</v>
      </c>
      <c r="B30" s="556" t="s">
        <v>258</v>
      </c>
      <c r="C30" s="557" t="s">
        <v>620</v>
      </c>
      <c r="D30" s="49">
        <f t="shared" si="0"/>
        <v>70.88842209316692</v>
      </c>
      <c r="E30" s="50">
        <f t="shared" si="1"/>
        <v>73.88842209316692</v>
      </c>
    </row>
    <row r="31" spans="1:5" ht="15" customHeight="1">
      <c r="A31" s="188">
        <v>24</v>
      </c>
      <c r="B31" s="556" t="s">
        <v>260</v>
      </c>
      <c r="C31" s="557" t="s">
        <v>621</v>
      </c>
      <c r="D31" s="49">
        <f t="shared" si="0"/>
        <v>70.80093792422558</v>
      </c>
      <c r="E31" s="50">
        <f t="shared" si="1"/>
        <v>73.80093792422558</v>
      </c>
    </row>
    <row r="32" spans="1:5" ht="15" customHeight="1">
      <c r="A32" s="188">
        <v>25</v>
      </c>
      <c r="B32" s="556" t="s">
        <v>295</v>
      </c>
      <c r="C32" s="557" t="s">
        <v>622</v>
      </c>
      <c r="D32" s="49">
        <f t="shared" si="0"/>
        <v>70.74855099272412</v>
      </c>
      <c r="E32" s="50">
        <f t="shared" si="1"/>
        <v>73.74855099272412</v>
      </c>
    </row>
    <row r="33" spans="1:5" ht="15" customHeight="1">
      <c r="A33" s="188">
        <v>26</v>
      </c>
      <c r="B33" s="556" t="s">
        <v>673</v>
      </c>
      <c r="C33" s="557" t="s">
        <v>623</v>
      </c>
      <c r="D33" s="49">
        <f t="shared" si="0"/>
        <v>70.670115792067</v>
      </c>
      <c r="E33" s="50">
        <f t="shared" si="1"/>
        <v>73.670115792067</v>
      </c>
    </row>
    <row r="34" spans="1:5" ht="15" customHeight="1">
      <c r="A34" s="188">
        <v>27</v>
      </c>
      <c r="B34" s="556" t="s">
        <v>280</v>
      </c>
      <c r="C34" s="557" t="s">
        <v>624</v>
      </c>
      <c r="D34" s="49">
        <f t="shared" si="0"/>
        <v>69.28743961352656</v>
      </c>
      <c r="E34" s="50">
        <f t="shared" si="1"/>
        <v>72.28743961352656</v>
      </c>
    </row>
    <row r="35" spans="1:5" ht="15" customHeight="1">
      <c r="A35" s="188">
        <v>28</v>
      </c>
      <c r="B35" s="556" t="s">
        <v>674</v>
      </c>
      <c r="C35" s="557" t="s">
        <v>625</v>
      </c>
      <c r="D35" s="49">
        <f t="shared" si="0"/>
        <v>68.54241338112304</v>
      </c>
      <c r="E35" s="50">
        <f t="shared" si="1"/>
        <v>71.54241338112304</v>
      </c>
    </row>
    <row r="36" spans="1:5" ht="15" customHeight="1">
      <c r="A36" s="188">
        <v>29</v>
      </c>
      <c r="B36" s="556" t="s">
        <v>675</v>
      </c>
      <c r="C36" s="557" t="s">
        <v>626</v>
      </c>
      <c r="D36" s="49">
        <f t="shared" si="0"/>
        <v>68.32201976896509</v>
      </c>
      <c r="E36" s="50">
        <f t="shared" si="1"/>
        <v>71.32201976896509</v>
      </c>
    </row>
    <row r="37" spans="1:5" ht="15" customHeight="1">
      <c r="A37" s="188">
        <v>30</v>
      </c>
      <c r="B37" s="556" t="s">
        <v>262</v>
      </c>
      <c r="C37" s="557" t="s">
        <v>627</v>
      </c>
      <c r="D37" s="49">
        <f t="shared" si="0"/>
        <v>67.73317591499409</v>
      </c>
      <c r="E37" s="50">
        <f t="shared" si="1"/>
        <v>70.73317591499409</v>
      </c>
    </row>
    <row r="38" spans="1:5" ht="15" customHeight="1">
      <c r="A38" s="188">
        <v>31</v>
      </c>
      <c r="B38" s="556" t="s">
        <v>261</v>
      </c>
      <c r="C38" s="557" t="s">
        <v>628</v>
      </c>
      <c r="D38" s="49">
        <f t="shared" si="0"/>
        <v>67.4306535025858</v>
      </c>
      <c r="E38" s="50">
        <f t="shared" si="1"/>
        <v>70.4306535025858</v>
      </c>
    </row>
    <row r="39" spans="1:5" ht="15" customHeight="1">
      <c r="A39" s="188">
        <v>32</v>
      </c>
      <c r="B39" s="556" t="s">
        <v>676</v>
      </c>
      <c r="C39" s="557" t="s">
        <v>629</v>
      </c>
      <c r="D39" s="49">
        <f t="shared" si="0"/>
        <v>67.23309504277509</v>
      </c>
      <c r="E39" s="50">
        <f t="shared" si="1"/>
        <v>70.23309504277509</v>
      </c>
    </row>
    <row r="40" spans="1:5" ht="15" customHeight="1">
      <c r="A40" s="188">
        <v>33</v>
      </c>
      <c r="B40" s="556" t="s">
        <v>283</v>
      </c>
      <c r="C40" s="557" t="s">
        <v>630</v>
      </c>
      <c r="D40" s="49">
        <f aca="true" t="shared" si="2" ref="D40:D71">(C$8/C40)*100</f>
        <v>65.61820885279651</v>
      </c>
      <c r="E40" s="50">
        <f aca="true" t="shared" si="3" ref="E40:E71">D$3+D40</f>
        <v>68.61820885279651</v>
      </c>
    </row>
    <row r="41" spans="1:5" ht="15" customHeight="1">
      <c r="A41" s="188">
        <v>34</v>
      </c>
      <c r="B41" s="556" t="s">
        <v>677</v>
      </c>
      <c r="C41" s="557" t="s">
        <v>631</v>
      </c>
      <c r="D41" s="49">
        <f t="shared" si="2"/>
        <v>64.14355992844364</v>
      </c>
      <c r="E41" s="50">
        <f t="shared" si="3"/>
        <v>67.14355992844364</v>
      </c>
    </row>
    <row r="42" spans="1:5" ht="15" customHeight="1">
      <c r="A42" s="188">
        <v>35</v>
      </c>
      <c r="B42" s="556" t="s">
        <v>305</v>
      </c>
      <c r="C42" s="557" t="s">
        <v>632</v>
      </c>
      <c r="D42" s="49">
        <f t="shared" si="2"/>
        <v>63.98616997546285</v>
      </c>
      <c r="E42" s="50">
        <f t="shared" si="3"/>
        <v>66.98616997546284</v>
      </c>
    </row>
    <row r="43" spans="1:5" ht="15" customHeight="1">
      <c r="A43" s="188">
        <v>36</v>
      </c>
      <c r="B43" s="556" t="s">
        <v>678</v>
      </c>
      <c r="C43" s="557" t="s">
        <v>633</v>
      </c>
      <c r="D43" s="49">
        <f t="shared" si="2"/>
        <v>59.960284280936435</v>
      </c>
      <c r="E43" s="50">
        <f t="shared" si="3"/>
        <v>62.960284280936435</v>
      </c>
    </row>
    <row r="44" spans="1:5" ht="15" customHeight="1">
      <c r="A44" s="188">
        <v>37</v>
      </c>
      <c r="B44" s="556" t="s">
        <v>679</v>
      </c>
      <c r="C44" s="557" t="s">
        <v>634</v>
      </c>
      <c r="D44" s="49">
        <f t="shared" si="2"/>
        <v>58.00222424426246</v>
      </c>
      <c r="E44" s="50">
        <f t="shared" si="3"/>
        <v>61.00222424426246</v>
      </c>
    </row>
    <row r="45" spans="1:5" ht="15" customHeight="1">
      <c r="A45" s="188">
        <v>38</v>
      </c>
      <c r="B45" s="556" t="s">
        <v>263</v>
      </c>
      <c r="C45" s="557" t="s">
        <v>635</v>
      </c>
      <c r="D45" s="49">
        <f t="shared" si="2"/>
        <v>57.62933199397287</v>
      </c>
      <c r="E45" s="50">
        <f t="shared" si="3"/>
        <v>60.62933199397287</v>
      </c>
    </row>
    <row r="46" spans="1:5" ht="15" customHeight="1">
      <c r="A46" s="188">
        <v>39</v>
      </c>
      <c r="B46" s="556" t="s">
        <v>680</v>
      </c>
      <c r="C46" s="557" t="s">
        <v>636</v>
      </c>
      <c r="D46" s="49">
        <f t="shared" si="2"/>
        <v>57.18130170437556</v>
      </c>
      <c r="E46" s="50">
        <f t="shared" si="3"/>
        <v>60.18130170437556</v>
      </c>
    </row>
    <row r="47" spans="1:5" ht="15" customHeight="1">
      <c r="A47" s="188">
        <v>40</v>
      </c>
      <c r="B47" s="556" t="s">
        <v>681</v>
      </c>
      <c r="C47" s="557" t="s">
        <v>637</v>
      </c>
      <c r="D47" s="49">
        <f t="shared" si="2"/>
        <v>57.175602949970084</v>
      </c>
      <c r="E47" s="50">
        <f t="shared" si="3"/>
        <v>60.175602949970084</v>
      </c>
    </row>
    <row r="48" spans="1:5" ht="15" customHeight="1">
      <c r="A48" s="188">
        <v>41</v>
      </c>
      <c r="B48" s="556" t="s">
        <v>279</v>
      </c>
      <c r="C48" s="557" t="s">
        <v>638</v>
      </c>
      <c r="D48" s="49">
        <f t="shared" si="2"/>
        <v>56.14052255602308</v>
      </c>
      <c r="E48" s="50">
        <f t="shared" si="3"/>
        <v>59.14052255602308</v>
      </c>
    </row>
    <row r="49" spans="1:5" ht="15" customHeight="1">
      <c r="A49" s="188">
        <v>42</v>
      </c>
      <c r="B49" s="556" t="s">
        <v>286</v>
      </c>
      <c r="C49" s="557" t="s">
        <v>639</v>
      </c>
      <c r="D49" s="49">
        <f t="shared" si="2"/>
        <v>56.00351425224521</v>
      </c>
      <c r="E49" s="50">
        <f t="shared" si="3"/>
        <v>59.00351425224521</v>
      </c>
    </row>
    <row r="50" spans="1:5" ht="15" customHeight="1">
      <c r="A50" s="188">
        <v>43</v>
      </c>
      <c r="B50" s="556" t="s">
        <v>267</v>
      </c>
      <c r="C50" s="557" t="s">
        <v>640</v>
      </c>
      <c r="D50" s="49">
        <f t="shared" si="2"/>
        <v>55.92708130239812</v>
      </c>
      <c r="E50" s="50">
        <f t="shared" si="3"/>
        <v>58.92708130239812</v>
      </c>
    </row>
    <row r="51" spans="1:5" ht="15" customHeight="1">
      <c r="A51" s="188">
        <v>44</v>
      </c>
      <c r="B51" s="556" t="s">
        <v>682</v>
      </c>
      <c r="C51" s="557" t="s">
        <v>641</v>
      </c>
      <c r="D51" s="49">
        <f t="shared" si="2"/>
        <v>54.358537047564894</v>
      </c>
      <c r="E51" s="50">
        <f t="shared" si="3"/>
        <v>57.358537047564894</v>
      </c>
    </row>
    <row r="52" spans="1:5" ht="15" customHeight="1">
      <c r="A52" s="188">
        <v>45</v>
      </c>
      <c r="B52" s="556" t="s">
        <v>683</v>
      </c>
      <c r="C52" s="557" t="s">
        <v>642</v>
      </c>
      <c r="D52" s="49">
        <f t="shared" si="2"/>
        <v>53.79782445611402</v>
      </c>
      <c r="E52" s="50">
        <f t="shared" si="3"/>
        <v>56.79782445611402</v>
      </c>
    </row>
    <row r="53" spans="1:5" ht="15" customHeight="1">
      <c r="A53" s="188">
        <v>46</v>
      </c>
      <c r="B53" s="556" t="s">
        <v>264</v>
      </c>
      <c r="C53" s="557" t="s">
        <v>643</v>
      </c>
      <c r="D53" s="49">
        <f t="shared" si="2"/>
        <v>52.7104005880191</v>
      </c>
      <c r="E53" s="50">
        <f t="shared" si="3"/>
        <v>55.7104005880191</v>
      </c>
    </row>
    <row r="54" spans="1:5" ht="15" customHeight="1">
      <c r="A54" s="188">
        <v>47</v>
      </c>
      <c r="B54" s="556" t="s">
        <v>684</v>
      </c>
      <c r="C54" s="557" t="s">
        <v>597</v>
      </c>
      <c r="D54" s="49">
        <f t="shared" si="2"/>
        <v>52.34966694041427</v>
      </c>
      <c r="E54" s="50">
        <f t="shared" si="3"/>
        <v>55.34966694041427</v>
      </c>
    </row>
    <row r="55" spans="1:5" ht="15" customHeight="1">
      <c r="A55" s="188">
        <v>48</v>
      </c>
      <c r="B55" s="556" t="s">
        <v>265</v>
      </c>
      <c r="C55" s="557" t="s">
        <v>644</v>
      </c>
      <c r="D55" s="49">
        <f t="shared" si="2"/>
        <v>51.60100737542722</v>
      </c>
      <c r="E55" s="50">
        <f t="shared" si="3"/>
        <v>54.60100737542722</v>
      </c>
    </row>
    <row r="56" spans="1:5" ht="15" customHeight="1">
      <c r="A56" s="188">
        <v>49</v>
      </c>
      <c r="B56" s="556" t="s">
        <v>266</v>
      </c>
      <c r="C56" s="557" t="s">
        <v>645</v>
      </c>
      <c r="D56" s="49">
        <f t="shared" si="2"/>
        <v>50.06545073741163</v>
      </c>
      <c r="E56" s="50">
        <f t="shared" si="3"/>
        <v>53.06545073741163</v>
      </c>
    </row>
    <row r="57" spans="1:5" ht="15" customHeight="1">
      <c r="A57" s="188">
        <v>50</v>
      </c>
      <c r="B57" s="556" t="s">
        <v>685</v>
      </c>
      <c r="C57" s="557" t="s">
        <v>646</v>
      </c>
      <c r="D57" s="49">
        <f t="shared" si="2"/>
        <v>49.13497773210002</v>
      </c>
      <c r="E57" s="50">
        <f t="shared" si="3"/>
        <v>52.13497773210002</v>
      </c>
    </row>
    <row r="58" spans="1:5" ht="15" customHeight="1">
      <c r="A58" s="188">
        <v>51</v>
      </c>
      <c r="B58" s="556" t="s">
        <v>281</v>
      </c>
      <c r="C58" s="557" t="s">
        <v>647</v>
      </c>
      <c r="D58" s="49">
        <f t="shared" si="2"/>
        <v>48.511753762895296</v>
      </c>
      <c r="E58" s="50">
        <f t="shared" si="3"/>
        <v>51.511753762895296</v>
      </c>
    </row>
    <row r="59" spans="1:5" ht="15" customHeight="1">
      <c r="A59" s="188">
        <v>52</v>
      </c>
      <c r="B59" s="556" t="s">
        <v>285</v>
      </c>
      <c r="C59" s="557" t="s">
        <v>648</v>
      </c>
      <c r="D59" s="49">
        <f t="shared" si="2"/>
        <v>47.89214458635945</v>
      </c>
      <c r="E59" s="50">
        <f t="shared" si="3"/>
        <v>50.89214458635945</v>
      </c>
    </row>
    <row r="60" spans="1:5" ht="15" customHeight="1">
      <c r="A60" s="188">
        <v>53</v>
      </c>
      <c r="B60" s="556" t="s">
        <v>302</v>
      </c>
      <c r="C60" s="557" t="s">
        <v>649</v>
      </c>
      <c r="D60" s="49">
        <f t="shared" si="2"/>
        <v>47.76852622814321</v>
      </c>
      <c r="E60" s="50">
        <f t="shared" si="3"/>
        <v>50.76852622814321</v>
      </c>
    </row>
    <row r="61" spans="1:5" ht="15" customHeight="1">
      <c r="A61" s="188">
        <v>54</v>
      </c>
      <c r="B61" s="556" t="s">
        <v>296</v>
      </c>
      <c r="C61" s="557" t="s">
        <v>650</v>
      </c>
      <c r="D61" s="49">
        <f t="shared" si="2"/>
        <v>47.444591465431685</v>
      </c>
      <c r="E61" s="50">
        <f t="shared" si="3"/>
        <v>50.444591465431685</v>
      </c>
    </row>
    <row r="62" spans="1:5" ht="15" customHeight="1">
      <c r="A62" s="188">
        <v>55</v>
      </c>
      <c r="B62" s="556" t="s">
        <v>278</v>
      </c>
      <c r="C62" s="557" t="s">
        <v>651</v>
      </c>
      <c r="D62" s="49">
        <f t="shared" si="2"/>
        <v>47.40930501611435</v>
      </c>
      <c r="E62" s="50">
        <f t="shared" si="3"/>
        <v>50.40930501611435</v>
      </c>
    </row>
    <row r="63" spans="1:5" ht="15" customHeight="1">
      <c r="A63" s="188">
        <v>56</v>
      </c>
      <c r="B63" s="556" t="s">
        <v>268</v>
      </c>
      <c r="C63" s="557" t="s">
        <v>652</v>
      </c>
      <c r="D63" s="49">
        <f t="shared" si="2"/>
        <v>44.8098102007342</v>
      </c>
      <c r="E63" s="50">
        <f t="shared" si="3"/>
        <v>47.8098102007342</v>
      </c>
    </row>
    <row r="64" spans="1:5" ht="15" customHeight="1">
      <c r="A64" s="188">
        <v>57</v>
      </c>
      <c r="B64" s="556" t="s">
        <v>293</v>
      </c>
      <c r="C64" s="557" t="s">
        <v>653</v>
      </c>
      <c r="D64" s="49">
        <f t="shared" si="2"/>
        <v>44.579998445877685</v>
      </c>
      <c r="E64" s="50">
        <f t="shared" si="3"/>
        <v>47.579998445877685</v>
      </c>
    </row>
    <row r="65" spans="1:5" ht="15" customHeight="1">
      <c r="A65" s="188">
        <v>58</v>
      </c>
      <c r="B65" s="556" t="s">
        <v>269</v>
      </c>
      <c r="C65" s="557" t="s">
        <v>654</v>
      </c>
      <c r="D65" s="49">
        <f t="shared" si="2"/>
        <v>44.349103277674686</v>
      </c>
      <c r="E65" s="50">
        <f t="shared" si="3"/>
        <v>47.349103277674686</v>
      </c>
    </row>
    <row r="66" spans="1:5" ht="15" customHeight="1">
      <c r="A66" s="188">
        <v>59</v>
      </c>
      <c r="B66" s="556" t="s">
        <v>272</v>
      </c>
      <c r="C66" s="557" t="s">
        <v>655</v>
      </c>
      <c r="D66" s="49">
        <f t="shared" si="2"/>
        <v>44.297737626438106</v>
      </c>
      <c r="E66" s="50">
        <f t="shared" si="3"/>
        <v>47.297737626438106</v>
      </c>
    </row>
    <row r="67" spans="1:5" ht="15" customHeight="1">
      <c r="A67" s="188">
        <v>60</v>
      </c>
      <c r="B67" s="556" t="s">
        <v>274</v>
      </c>
      <c r="C67" s="557" t="s">
        <v>656</v>
      </c>
      <c r="D67" s="49">
        <f t="shared" si="2"/>
        <v>43.95831737031644</v>
      </c>
      <c r="E67" s="50">
        <f t="shared" si="3"/>
        <v>46.95831737031644</v>
      </c>
    </row>
    <row r="68" spans="1:5" ht="15" customHeight="1">
      <c r="A68" s="188">
        <v>61</v>
      </c>
      <c r="B68" s="556" t="s">
        <v>270</v>
      </c>
      <c r="C68" s="557" t="s">
        <v>657</v>
      </c>
      <c r="D68" s="49">
        <f t="shared" si="2"/>
        <v>43.74380480365993</v>
      </c>
      <c r="E68" s="50">
        <f t="shared" si="3"/>
        <v>46.74380480365993</v>
      </c>
    </row>
    <row r="69" spans="1:5" ht="15" customHeight="1">
      <c r="A69" s="188">
        <v>62</v>
      </c>
      <c r="B69" s="556" t="s">
        <v>686</v>
      </c>
      <c r="C69" s="557" t="s">
        <v>658</v>
      </c>
      <c r="D69" s="49">
        <f t="shared" si="2"/>
        <v>42.98988385162981</v>
      </c>
      <c r="E69" s="50">
        <f t="shared" si="3"/>
        <v>45.98988385162981</v>
      </c>
    </row>
    <row r="70" spans="1:5" ht="15" customHeight="1">
      <c r="A70" s="188">
        <v>63</v>
      </c>
      <c r="B70" s="556" t="s">
        <v>271</v>
      </c>
      <c r="C70" s="557" t="s">
        <v>659</v>
      </c>
      <c r="D70" s="49">
        <f t="shared" si="2"/>
        <v>39.52190686139432</v>
      </c>
      <c r="E70" s="50">
        <f t="shared" si="3"/>
        <v>42.52190686139432</v>
      </c>
    </row>
    <row r="71" spans="1:5" ht="15" customHeight="1">
      <c r="A71" s="188">
        <v>64</v>
      </c>
      <c r="B71" s="556" t="s">
        <v>687</v>
      </c>
      <c r="C71" s="557" t="s">
        <v>660</v>
      </c>
      <c r="D71" s="49">
        <f t="shared" si="2"/>
        <v>36.90338350701144</v>
      </c>
      <c r="E71" s="50">
        <f t="shared" si="3"/>
        <v>39.90338350701144</v>
      </c>
    </row>
    <row r="72" spans="1:5" ht="15" customHeight="1">
      <c r="A72" s="188">
        <v>65</v>
      </c>
      <c r="B72" s="556" t="s">
        <v>688</v>
      </c>
      <c r="C72" s="557" t="s">
        <v>661</v>
      </c>
      <c r="D72" s="49">
        <f>(C$8/C72)*100</f>
        <v>34.97530939462293</v>
      </c>
      <c r="E72" s="50">
        <f>D$3+D72</f>
        <v>37.97530939462293</v>
      </c>
    </row>
    <row r="73" spans="1:5" ht="15" customHeight="1">
      <c r="A73" s="188">
        <v>66</v>
      </c>
      <c r="B73" s="556" t="s">
        <v>273</v>
      </c>
      <c r="C73" s="557" t="s">
        <v>662</v>
      </c>
      <c r="D73" s="49">
        <f>(C$8/C73)*100</f>
        <v>34.69400096758586</v>
      </c>
      <c r="E73" s="50">
        <f>D$3+D73</f>
        <v>37.69400096758586</v>
      </c>
    </row>
    <row r="74" spans="1:9" ht="15" customHeight="1">
      <c r="A74" s="188">
        <v>67</v>
      </c>
      <c r="B74" s="556" t="s">
        <v>275</v>
      </c>
      <c r="C74" s="557" t="s">
        <v>663</v>
      </c>
      <c r="D74" s="49">
        <f>(C$8/C74)*100</f>
        <v>34.1366178745686</v>
      </c>
      <c r="E74" s="50">
        <f>D$3+D74</f>
        <v>37.1366178745686</v>
      </c>
      <c r="G74" s="97"/>
      <c r="H74" s="97"/>
      <c r="I74" s="97"/>
    </row>
    <row r="75" spans="1:9" ht="15" customHeight="1">
      <c r="A75" s="188">
        <v>68</v>
      </c>
      <c r="B75" s="556" t="s">
        <v>689</v>
      </c>
      <c r="C75" s="557" t="s">
        <v>664</v>
      </c>
      <c r="D75" s="49">
        <f>(C$8/C75)*100</f>
        <v>33.240628078104166</v>
      </c>
      <c r="E75" s="50">
        <f>D$3+D75</f>
        <v>36.240628078104166</v>
      </c>
      <c r="G75" s="97"/>
      <c r="H75" s="97"/>
      <c r="I75" s="97"/>
    </row>
    <row r="76" ht="12.75">
      <c r="B76" s="37"/>
    </row>
  </sheetData>
  <sheetProtection/>
  <mergeCells count="8">
    <mergeCell ref="A4:B4"/>
    <mergeCell ref="D4:E6"/>
    <mergeCell ref="A5:B5"/>
    <mergeCell ref="A6:B6"/>
    <mergeCell ref="A1:E1"/>
    <mergeCell ref="A2:C2"/>
    <mergeCell ref="E2:E3"/>
    <mergeCell ref="A3:B3"/>
  </mergeCells>
  <printOptions horizontalCentered="1"/>
  <pageMargins left="0.5902777777777778" right="0.5902777777777778" top="0.5902777777777778" bottom="0.7083333333333334" header="0.5118055555555556" footer="0.5118055555555556"/>
  <pageSetup fitToHeight="1" fitToWidth="1" horizontalDpi="300" verticalDpi="300" orientation="portrait" paperSize="9" scale="66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7"/>
  <sheetViews>
    <sheetView zoomScale="130" zoomScaleNormal="130" zoomScalePageLayoutView="0" workbookViewId="0" topLeftCell="A88">
      <selection activeCell="F108" sqref="F108"/>
    </sheetView>
  </sheetViews>
  <sheetFormatPr defaultColWidth="9.00390625" defaultRowHeight="12.75"/>
  <cols>
    <col min="1" max="1" width="3.625" style="0" customWidth="1"/>
    <col min="2" max="2" width="17.25390625" style="0" customWidth="1"/>
    <col min="3" max="3" width="20.25390625" style="0" customWidth="1"/>
    <col min="4" max="5" width="9.875" style="0" customWidth="1"/>
    <col min="6" max="6" width="9.75390625" style="0" customWidth="1"/>
  </cols>
  <sheetData>
    <row r="1" spans="1:6" ht="27">
      <c r="A1" s="613" t="s">
        <v>309</v>
      </c>
      <c r="B1" s="613"/>
      <c r="C1" s="613"/>
      <c r="D1" s="613"/>
      <c r="E1" s="613"/>
      <c r="F1" s="613"/>
    </row>
    <row r="2" spans="3:6" ht="12.75">
      <c r="C2" s="612"/>
      <c r="D2" s="612"/>
      <c r="E2" s="612"/>
      <c r="F2" s="11" t="s">
        <v>194</v>
      </c>
    </row>
    <row r="3" spans="1:6" ht="12.75">
      <c r="A3" s="618" t="s">
        <v>195</v>
      </c>
      <c r="B3" s="618"/>
      <c r="C3" s="618"/>
      <c r="D3" s="39">
        <v>38682</v>
      </c>
      <c r="E3" s="39"/>
      <c r="F3" s="11">
        <v>1</v>
      </c>
    </row>
    <row r="4" spans="1:6" ht="12.75">
      <c r="A4" s="618" t="s">
        <v>197</v>
      </c>
      <c r="B4" s="618"/>
      <c r="C4" s="618"/>
      <c r="D4" s="166">
        <v>40153</v>
      </c>
      <c r="E4" s="39"/>
      <c r="F4" s="617"/>
    </row>
    <row r="5" spans="1:6" ht="12.75">
      <c r="A5" s="618" t="s">
        <v>198</v>
      </c>
      <c r="B5" s="618"/>
      <c r="C5" s="618"/>
      <c r="D5" s="619" t="s">
        <v>276</v>
      </c>
      <c r="E5" s="619"/>
      <c r="F5" s="617"/>
    </row>
    <row r="6" spans="1:6" ht="12.75">
      <c r="A6" s="618" t="s">
        <v>200</v>
      </c>
      <c r="B6" s="618"/>
      <c r="C6" s="618"/>
      <c r="D6" s="615">
        <f>COUNTA(C8:C107)</f>
        <v>100</v>
      </c>
      <c r="E6" s="615"/>
      <c r="F6" s="617"/>
    </row>
    <row r="7" spans="1:6" ht="12.75">
      <c r="A7" s="116" t="s">
        <v>201</v>
      </c>
      <c r="B7" s="168" t="s">
        <v>692</v>
      </c>
      <c r="C7" s="168" t="s">
        <v>203</v>
      </c>
      <c r="D7" s="169" t="s">
        <v>277</v>
      </c>
      <c r="E7" s="109" t="s">
        <v>206</v>
      </c>
      <c r="F7" s="109" t="s">
        <v>207</v>
      </c>
    </row>
    <row r="8" spans="1:6" ht="15" customHeight="1">
      <c r="A8" s="170">
        <v>1</v>
      </c>
      <c r="B8" s="363" t="s">
        <v>28</v>
      </c>
      <c r="C8" s="363" t="s">
        <v>29</v>
      </c>
      <c r="D8" s="363">
        <v>158</v>
      </c>
      <c r="E8" s="49">
        <f>(D8/D$8)*100</f>
        <v>100</v>
      </c>
      <c r="F8" s="50">
        <f>E8+F$3</f>
        <v>101</v>
      </c>
    </row>
    <row r="9" spans="1:6" ht="15" customHeight="1">
      <c r="A9" s="170">
        <v>2</v>
      </c>
      <c r="B9" s="363" t="s">
        <v>12</v>
      </c>
      <c r="C9" s="363" t="s">
        <v>337</v>
      </c>
      <c r="D9" s="363">
        <v>155</v>
      </c>
      <c r="E9" s="49">
        <f aca="true" t="shared" si="0" ref="E9:E72">(D9/D$8)*100</f>
        <v>98.10126582278481</v>
      </c>
      <c r="F9" s="50">
        <f aca="true" t="shared" si="1" ref="F9:F72">E9+F$3</f>
        <v>99.10126582278481</v>
      </c>
    </row>
    <row r="10" spans="1:6" ht="15" customHeight="1">
      <c r="A10" s="170">
        <v>3</v>
      </c>
      <c r="B10" s="363" t="s">
        <v>19</v>
      </c>
      <c r="C10" s="363" t="s">
        <v>178</v>
      </c>
      <c r="D10" s="363">
        <v>150</v>
      </c>
      <c r="E10" s="49">
        <f t="shared" si="0"/>
        <v>94.9367088607595</v>
      </c>
      <c r="F10" s="50">
        <f t="shared" si="1"/>
        <v>95.9367088607595</v>
      </c>
    </row>
    <row r="11" spans="1:6" ht="15" customHeight="1">
      <c r="A11" s="170">
        <v>4</v>
      </c>
      <c r="B11" s="363" t="s">
        <v>7</v>
      </c>
      <c r="C11" s="363" t="s">
        <v>39</v>
      </c>
      <c r="D11" s="363">
        <v>141</v>
      </c>
      <c r="E11" s="49">
        <f t="shared" si="0"/>
        <v>89.24050632911393</v>
      </c>
      <c r="F11" s="50">
        <f t="shared" si="1"/>
        <v>90.24050632911393</v>
      </c>
    </row>
    <row r="12" spans="1:6" ht="15" customHeight="1">
      <c r="A12" s="170">
        <v>5</v>
      </c>
      <c r="B12" s="363" t="s">
        <v>21</v>
      </c>
      <c r="C12" s="363" t="s">
        <v>22</v>
      </c>
      <c r="D12" s="363">
        <v>134</v>
      </c>
      <c r="E12" s="49">
        <f t="shared" si="0"/>
        <v>84.81012658227847</v>
      </c>
      <c r="F12" s="50">
        <f t="shared" si="1"/>
        <v>85.81012658227847</v>
      </c>
    </row>
    <row r="13" spans="1:6" ht="15" customHeight="1">
      <c r="A13" s="170">
        <v>6</v>
      </c>
      <c r="B13" s="363" t="s">
        <v>54</v>
      </c>
      <c r="C13" s="363" t="s">
        <v>13</v>
      </c>
      <c r="D13" s="363">
        <v>132</v>
      </c>
      <c r="E13" s="49">
        <f t="shared" si="0"/>
        <v>83.54430379746836</v>
      </c>
      <c r="F13" s="50">
        <f t="shared" si="1"/>
        <v>84.54430379746836</v>
      </c>
    </row>
    <row r="14" spans="1:6" ht="15" customHeight="1">
      <c r="A14" s="170">
        <v>7</v>
      </c>
      <c r="B14" s="363" t="s">
        <v>64</v>
      </c>
      <c r="C14" s="363" t="s">
        <v>65</v>
      </c>
      <c r="D14" s="363">
        <v>131</v>
      </c>
      <c r="E14" s="49">
        <f t="shared" si="0"/>
        <v>82.91139240506328</v>
      </c>
      <c r="F14" s="50">
        <f t="shared" si="1"/>
        <v>83.91139240506328</v>
      </c>
    </row>
    <row r="15" spans="1:6" ht="15" customHeight="1">
      <c r="A15" s="170">
        <v>8</v>
      </c>
      <c r="B15" s="363" t="s">
        <v>336</v>
      </c>
      <c r="C15" s="363" t="s">
        <v>66</v>
      </c>
      <c r="D15" s="363">
        <v>130</v>
      </c>
      <c r="E15" s="49">
        <f t="shared" si="0"/>
        <v>82.27848101265823</v>
      </c>
      <c r="F15" s="50">
        <f t="shared" si="1"/>
        <v>83.27848101265823</v>
      </c>
    </row>
    <row r="16" spans="1:6" ht="15" customHeight="1">
      <c r="A16" s="170">
        <v>9</v>
      </c>
      <c r="B16" s="363" t="s">
        <v>62</v>
      </c>
      <c r="C16" s="363" t="s">
        <v>25</v>
      </c>
      <c r="D16" s="363">
        <v>129</v>
      </c>
      <c r="E16" s="49">
        <f t="shared" si="0"/>
        <v>81.64556962025317</v>
      </c>
      <c r="F16" s="50">
        <f t="shared" si="1"/>
        <v>82.64556962025317</v>
      </c>
    </row>
    <row r="17" spans="1:6" ht="15" customHeight="1">
      <c r="A17" s="170">
        <v>10</v>
      </c>
      <c r="B17" s="363" t="s">
        <v>315</v>
      </c>
      <c r="C17" s="363" t="s">
        <v>34</v>
      </c>
      <c r="D17" s="363">
        <v>126</v>
      </c>
      <c r="E17" s="49">
        <f t="shared" si="0"/>
        <v>79.74683544303798</v>
      </c>
      <c r="F17" s="50">
        <f t="shared" si="1"/>
        <v>80.74683544303798</v>
      </c>
    </row>
    <row r="18" spans="1:6" ht="15" customHeight="1">
      <c r="A18" s="170">
        <v>11</v>
      </c>
      <c r="B18" s="363" t="s">
        <v>398</v>
      </c>
      <c r="C18" s="363" t="s">
        <v>399</v>
      </c>
      <c r="D18" s="363">
        <v>125</v>
      </c>
      <c r="E18" s="49">
        <f t="shared" si="0"/>
        <v>79.11392405063292</v>
      </c>
      <c r="F18" s="50">
        <f t="shared" si="1"/>
        <v>80.11392405063292</v>
      </c>
    </row>
    <row r="19" spans="1:6" ht="15" customHeight="1">
      <c r="A19" s="170">
        <v>12</v>
      </c>
      <c r="B19" s="363" t="s">
        <v>84</v>
      </c>
      <c r="C19" s="363" t="s">
        <v>72</v>
      </c>
      <c r="D19" s="363">
        <v>125</v>
      </c>
      <c r="E19" s="49">
        <f t="shared" si="0"/>
        <v>79.11392405063292</v>
      </c>
      <c r="F19" s="50">
        <f t="shared" si="1"/>
        <v>80.11392405063292</v>
      </c>
    </row>
    <row r="20" spans="1:6" ht="15" customHeight="1">
      <c r="A20" s="170">
        <v>13</v>
      </c>
      <c r="B20" s="363" t="s">
        <v>99</v>
      </c>
      <c r="C20" s="363" t="s">
        <v>72</v>
      </c>
      <c r="D20" s="363">
        <v>121</v>
      </c>
      <c r="E20" s="49">
        <f t="shared" si="0"/>
        <v>76.58227848101265</v>
      </c>
      <c r="F20" s="50">
        <f t="shared" si="1"/>
        <v>77.58227848101265</v>
      </c>
    </row>
    <row r="21" spans="1:6" ht="15" customHeight="1">
      <c r="A21" s="170">
        <v>14</v>
      </c>
      <c r="B21" s="363" t="s">
        <v>210</v>
      </c>
      <c r="C21" s="363" t="s">
        <v>9</v>
      </c>
      <c r="D21" s="363">
        <v>120</v>
      </c>
      <c r="E21" s="49">
        <f t="shared" si="0"/>
        <v>75.9493670886076</v>
      </c>
      <c r="F21" s="50">
        <f t="shared" si="1"/>
        <v>76.9493670886076</v>
      </c>
    </row>
    <row r="22" spans="1:6" ht="15" customHeight="1">
      <c r="A22" s="170">
        <v>15</v>
      </c>
      <c r="B22" s="363" t="s">
        <v>347</v>
      </c>
      <c r="C22" s="363" t="s">
        <v>8</v>
      </c>
      <c r="D22" s="363">
        <v>118</v>
      </c>
      <c r="E22" s="49">
        <f t="shared" si="0"/>
        <v>74.68354430379746</v>
      </c>
      <c r="F22" s="50">
        <f t="shared" si="1"/>
        <v>75.68354430379746</v>
      </c>
    </row>
    <row r="23" spans="1:6" ht="15" customHeight="1">
      <c r="A23" s="170">
        <v>16</v>
      </c>
      <c r="B23" s="363" t="s">
        <v>12</v>
      </c>
      <c r="C23" s="363" t="s">
        <v>13</v>
      </c>
      <c r="D23" s="363">
        <v>117</v>
      </c>
      <c r="E23" s="49">
        <f t="shared" si="0"/>
        <v>74.0506329113924</v>
      </c>
      <c r="F23" s="50">
        <f t="shared" si="1"/>
        <v>75.0506329113924</v>
      </c>
    </row>
    <row r="24" spans="1:6" ht="15" customHeight="1">
      <c r="A24" s="170">
        <v>17</v>
      </c>
      <c r="B24" s="363" t="s">
        <v>16</v>
      </c>
      <c r="C24" s="363" t="s">
        <v>15</v>
      </c>
      <c r="D24" s="363">
        <v>112</v>
      </c>
      <c r="E24" s="49">
        <f t="shared" si="0"/>
        <v>70.88607594936708</v>
      </c>
      <c r="F24" s="50">
        <f t="shared" si="1"/>
        <v>71.88607594936708</v>
      </c>
    </row>
    <row r="25" spans="1:6" ht="15" customHeight="1">
      <c r="A25" s="170">
        <v>18</v>
      </c>
      <c r="B25" s="363" t="s">
        <v>529</v>
      </c>
      <c r="C25" s="363" t="s">
        <v>89</v>
      </c>
      <c r="D25" s="363">
        <v>111</v>
      </c>
      <c r="E25" s="49">
        <f t="shared" si="0"/>
        <v>70.25316455696202</v>
      </c>
      <c r="F25" s="50">
        <f t="shared" si="1"/>
        <v>71.25316455696202</v>
      </c>
    </row>
    <row r="26" spans="1:6" ht="15" customHeight="1">
      <c r="A26" s="170">
        <v>19</v>
      </c>
      <c r="B26" s="363" t="s">
        <v>442</v>
      </c>
      <c r="C26" s="363" t="s">
        <v>79</v>
      </c>
      <c r="D26" s="363">
        <v>111</v>
      </c>
      <c r="E26" s="49">
        <f t="shared" si="0"/>
        <v>70.25316455696202</v>
      </c>
      <c r="F26" s="50">
        <f t="shared" si="1"/>
        <v>71.25316455696202</v>
      </c>
    </row>
    <row r="27" spans="1:6" ht="15" customHeight="1">
      <c r="A27" s="170">
        <v>20</v>
      </c>
      <c r="B27" s="363" t="s">
        <v>44</v>
      </c>
      <c r="C27" s="363" t="s">
        <v>45</v>
      </c>
      <c r="D27" s="363">
        <v>108</v>
      </c>
      <c r="E27" s="49">
        <f t="shared" si="0"/>
        <v>68.35443037974683</v>
      </c>
      <c r="F27" s="50">
        <f t="shared" si="1"/>
        <v>69.35443037974683</v>
      </c>
    </row>
    <row r="28" spans="1:6" ht="15" customHeight="1">
      <c r="A28" s="170">
        <v>21</v>
      </c>
      <c r="B28" s="363" t="s">
        <v>318</v>
      </c>
      <c r="C28" s="363" t="s">
        <v>153</v>
      </c>
      <c r="D28" s="363">
        <v>107</v>
      </c>
      <c r="E28" s="49">
        <f t="shared" si="0"/>
        <v>67.72151898734177</v>
      </c>
      <c r="F28" s="50">
        <f t="shared" si="1"/>
        <v>68.72151898734177</v>
      </c>
    </row>
    <row r="29" spans="1:6" ht="15" customHeight="1">
      <c r="A29" s="170">
        <v>22</v>
      </c>
      <c r="B29" s="363" t="s">
        <v>41</v>
      </c>
      <c r="C29" s="363" t="s">
        <v>25</v>
      </c>
      <c r="D29" s="363">
        <v>107</v>
      </c>
      <c r="E29" s="49">
        <f t="shared" si="0"/>
        <v>67.72151898734177</v>
      </c>
      <c r="F29" s="50">
        <f t="shared" si="1"/>
        <v>68.72151898734177</v>
      </c>
    </row>
    <row r="30" spans="1:6" ht="15" customHeight="1">
      <c r="A30" s="170">
        <v>23</v>
      </c>
      <c r="B30" s="363" t="s">
        <v>43</v>
      </c>
      <c r="C30" s="363" t="s">
        <v>8</v>
      </c>
      <c r="D30" s="363">
        <v>106</v>
      </c>
      <c r="E30" s="49">
        <f t="shared" si="0"/>
        <v>67.08860759493672</v>
      </c>
      <c r="F30" s="50">
        <f t="shared" si="1"/>
        <v>68.08860759493672</v>
      </c>
    </row>
    <row r="31" spans="1:6" ht="15" customHeight="1">
      <c r="A31" s="170">
        <v>24</v>
      </c>
      <c r="B31" s="363" t="s">
        <v>454</v>
      </c>
      <c r="C31" s="363" t="s">
        <v>76</v>
      </c>
      <c r="D31" s="363">
        <v>105</v>
      </c>
      <c r="E31" s="49">
        <f t="shared" si="0"/>
        <v>66.45569620253164</v>
      </c>
      <c r="F31" s="50">
        <f t="shared" si="1"/>
        <v>67.45569620253164</v>
      </c>
    </row>
    <row r="32" spans="1:6" ht="15" customHeight="1">
      <c r="A32" s="170">
        <v>25</v>
      </c>
      <c r="B32" s="363" t="s">
        <v>211</v>
      </c>
      <c r="C32" s="363" t="s">
        <v>18</v>
      </c>
      <c r="D32" s="363">
        <v>104</v>
      </c>
      <c r="E32" s="49">
        <f t="shared" si="0"/>
        <v>65.82278481012658</v>
      </c>
      <c r="F32" s="50">
        <f t="shared" si="1"/>
        <v>66.82278481012658</v>
      </c>
    </row>
    <row r="33" spans="1:6" ht="15" customHeight="1">
      <c r="A33" s="170">
        <v>26</v>
      </c>
      <c r="B33" s="363" t="s">
        <v>176</v>
      </c>
      <c r="C33" s="363" t="s">
        <v>38</v>
      </c>
      <c r="D33" s="363">
        <v>103</v>
      </c>
      <c r="E33" s="49">
        <f t="shared" si="0"/>
        <v>65.18987341772153</v>
      </c>
      <c r="F33" s="50">
        <f t="shared" si="1"/>
        <v>66.18987341772153</v>
      </c>
    </row>
    <row r="34" spans="1:6" ht="15" customHeight="1">
      <c r="A34" s="170">
        <v>27</v>
      </c>
      <c r="B34" s="363" t="s">
        <v>46</v>
      </c>
      <c r="C34" s="363" t="s">
        <v>29</v>
      </c>
      <c r="D34" s="363">
        <v>101</v>
      </c>
      <c r="E34" s="49">
        <f t="shared" si="0"/>
        <v>63.92405063291139</v>
      </c>
      <c r="F34" s="50">
        <f t="shared" si="1"/>
        <v>64.92405063291139</v>
      </c>
    </row>
    <row r="35" spans="1:6" ht="15" customHeight="1">
      <c r="A35" s="170">
        <v>28</v>
      </c>
      <c r="B35" s="363" t="s">
        <v>58</v>
      </c>
      <c r="C35" s="363" t="s">
        <v>59</v>
      </c>
      <c r="D35" s="363">
        <v>100</v>
      </c>
      <c r="E35" s="49">
        <f t="shared" si="0"/>
        <v>63.29113924050633</v>
      </c>
      <c r="F35" s="50">
        <f t="shared" si="1"/>
        <v>64.29113924050634</v>
      </c>
    </row>
    <row r="36" spans="1:6" ht="15" customHeight="1">
      <c r="A36" s="170">
        <v>29</v>
      </c>
      <c r="B36" s="363" t="s">
        <v>77</v>
      </c>
      <c r="C36" s="363" t="s">
        <v>29</v>
      </c>
      <c r="D36" s="363">
        <v>100</v>
      </c>
      <c r="E36" s="49">
        <f t="shared" si="0"/>
        <v>63.29113924050633</v>
      </c>
      <c r="F36" s="50">
        <f t="shared" si="1"/>
        <v>64.29113924050634</v>
      </c>
    </row>
    <row r="37" spans="1:6" ht="15" customHeight="1">
      <c r="A37" s="170">
        <v>30</v>
      </c>
      <c r="B37" s="363" t="s">
        <v>326</v>
      </c>
      <c r="C37" s="363" t="s">
        <v>327</v>
      </c>
      <c r="D37" s="363">
        <v>100</v>
      </c>
      <c r="E37" s="49">
        <f t="shared" si="0"/>
        <v>63.29113924050633</v>
      </c>
      <c r="F37" s="50">
        <f t="shared" si="1"/>
        <v>64.29113924050634</v>
      </c>
    </row>
    <row r="38" spans="1:6" ht="15" customHeight="1">
      <c r="A38" s="170">
        <v>31</v>
      </c>
      <c r="B38" s="363" t="s">
        <v>129</v>
      </c>
      <c r="C38" s="363" t="s">
        <v>60</v>
      </c>
      <c r="D38" s="363">
        <v>98</v>
      </c>
      <c r="E38" s="49">
        <f t="shared" si="0"/>
        <v>62.0253164556962</v>
      </c>
      <c r="F38" s="50">
        <f t="shared" si="1"/>
        <v>63.0253164556962</v>
      </c>
    </row>
    <row r="39" spans="1:6" ht="15" customHeight="1">
      <c r="A39" s="170">
        <v>32</v>
      </c>
      <c r="B39" s="363" t="s">
        <v>10</v>
      </c>
      <c r="C39" s="363" t="s">
        <v>48</v>
      </c>
      <c r="D39" s="363">
        <v>96</v>
      </c>
      <c r="E39" s="49">
        <f t="shared" si="0"/>
        <v>60.75949367088608</v>
      </c>
      <c r="F39" s="50">
        <f t="shared" si="1"/>
        <v>61.75949367088608</v>
      </c>
    </row>
    <row r="40" spans="1:6" ht="15" customHeight="1">
      <c r="A40" s="170">
        <v>33</v>
      </c>
      <c r="B40" s="363" t="s">
        <v>111</v>
      </c>
      <c r="C40" s="363" t="s">
        <v>112</v>
      </c>
      <c r="D40" s="363">
        <v>96</v>
      </c>
      <c r="E40" s="49">
        <f t="shared" si="0"/>
        <v>60.75949367088608</v>
      </c>
      <c r="F40" s="50">
        <f t="shared" si="1"/>
        <v>61.75949367088608</v>
      </c>
    </row>
    <row r="41" spans="1:6" ht="15" customHeight="1">
      <c r="A41" s="170">
        <v>34</v>
      </c>
      <c r="B41" s="363" t="s">
        <v>108</v>
      </c>
      <c r="C41" s="363" t="s">
        <v>33</v>
      </c>
      <c r="D41" s="363">
        <v>95</v>
      </c>
      <c r="E41" s="49">
        <f t="shared" si="0"/>
        <v>60.12658227848101</v>
      </c>
      <c r="F41" s="50">
        <f t="shared" si="1"/>
        <v>61.12658227848101</v>
      </c>
    </row>
    <row r="42" spans="1:6" ht="15" customHeight="1">
      <c r="A42" s="170">
        <v>35</v>
      </c>
      <c r="B42" s="363" t="s">
        <v>51</v>
      </c>
      <c r="C42" s="363" t="s">
        <v>29</v>
      </c>
      <c r="D42" s="363">
        <v>95</v>
      </c>
      <c r="E42" s="49">
        <f t="shared" si="0"/>
        <v>60.12658227848101</v>
      </c>
      <c r="F42" s="50">
        <f t="shared" si="1"/>
        <v>61.12658227848101</v>
      </c>
    </row>
    <row r="43" spans="1:6" ht="15" customHeight="1">
      <c r="A43" s="170">
        <v>36</v>
      </c>
      <c r="B43" s="363" t="s">
        <v>78</v>
      </c>
      <c r="C43" s="363" t="s">
        <v>79</v>
      </c>
      <c r="D43" s="363">
        <v>95</v>
      </c>
      <c r="E43" s="49">
        <f t="shared" si="0"/>
        <v>60.12658227848101</v>
      </c>
      <c r="F43" s="50">
        <f t="shared" si="1"/>
        <v>61.12658227848101</v>
      </c>
    </row>
    <row r="44" spans="1:6" ht="15" customHeight="1">
      <c r="A44" s="170">
        <v>37</v>
      </c>
      <c r="B44" s="363" t="s">
        <v>10</v>
      </c>
      <c r="C44" s="363" t="s">
        <v>39</v>
      </c>
      <c r="D44" s="363">
        <v>93</v>
      </c>
      <c r="E44" s="49">
        <f t="shared" si="0"/>
        <v>58.86075949367089</v>
      </c>
      <c r="F44" s="50">
        <f t="shared" si="1"/>
        <v>59.86075949367089</v>
      </c>
    </row>
    <row r="45" spans="1:6" ht="15" customHeight="1">
      <c r="A45" s="170">
        <v>38</v>
      </c>
      <c r="B45" s="363" t="s">
        <v>37</v>
      </c>
      <c r="C45" s="363" t="s">
        <v>73</v>
      </c>
      <c r="D45" s="363">
        <v>93</v>
      </c>
      <c r="E45" s="49">
        <f t="shared" si="0"/>
        <v>58.86075949367089</v>
      </c>
      <c r="F45" s="50">
        <f t="shared" si="1"/>
        <v>59.86075949367089</v>
      </c>
    </row>
    <row r="46" spans="1:6" ht="15" customHeight="1">
      <c r="A46" s="170">
        <v>39</v>
      </c>
      <c r="B46" s="363" t="s">
        <v>23</v>
      </c>
      <c r="C46" s="363" t="s">
        <v>8</v>
      </c>
      <c r="D46" s="363">
        <v>92</v>
      </c>
      <c r="E46" s="49">
        <f t="shared" si="0"/>
        <v>58.22784810126582</v>
      </c>
      <c r="F46" s="50">
        <f t="shared" si="1"/>
        <v>59.22784810126582</v>
      </c>
    </row>
    <row r="47" spans="1:6" ht="15" customHeight="1">
      <c r="A47" s="170">
        <v>40</v>
      </c>
      <c r="B47" s="363" t="s">
        <v>33</v>
      </c>
      <c r="C47" s="363" t="s">
        <v>34</v>
      </c>
      <c r="D47" s="363">
        <v>91</v>
      </c>
      <c r="E47" s="49">
        <f t="shared" si="0"/>
        <v>57.59493670886076</v>
      </c>
      <c r="F47" s="50">
        <f t="shared" si="1"/>
        <v>58.59493670886076</v>
      </c>
    </row>
    <row r="48" spans="1:6" ht="15" customHeight="1">
      <c r="A48" s="170">
        <v>41</v>
      </c>
      <c r="B48" s="363" t="s">
        <v>93</v>
      </c>
      <c r="C48" s="363" t="s">
        <v>25</v>
      </c>
      <c r="D48" s="363">
        <v>91</v>
      </c>
      <c r="E48" s="49">
        <f t="shared" si="0"/>
        <v>57.59493670886076</v>
      </c>
      <c r="F48" s="50">
        <f t="shared" si="1"/>
        <v>58.59493670886076</v>
      </c>
    </row>
    <row r="49" spans="1:6" ht="15" customHeight="1">
      <c r="A49" s="170">
        <v>42</v>
      </c>
      <c r="B49" s="363" t="s">
        <v>376</v>
      </c>
      <c r="C49" s="363" t="s">
        <v>33</v>
      </c>
      <c r="D49" s="363">
        <v>91</v>
      </c>
      <c r="E49" s="49">
        <f t="shared" si="0"/>
        <v>57.59493670886076</v>
      </c>
      <c r="F49" s="50">
        <f t="shared" si="1"/>
        <v>58.59493670886076</v>
      </c>
    </row>
    <row r="50" spans="1:6" ht="15" customHeight="1">
      <c r="A50" s="170">
        <v>43</v>
      </c>
      <c r="B50" s="363" t="s">
        <v>114</v>
      </c>
      <c r="C50" s="363" t="s">
        <v>39</v>
      </c>
      <c r="D50" s="363">
        <v>91</v>
      </c>
      <c r="E50" s="49">
        <f t="shared" si="0"/>
        <v>57.59493670886076</v>
      </c>
      <c r="F50" s="50">
        <f t="shared" si="1"/>
        <v>58.59493670886076</v>
      </c>
    </row>
    <row r="51" spans="1:6" ht="15" customHeight="1">
      <c r="A51" s="170">
        <v>44</v>
      </c>
      <c r="B51" s="363" t="s">
        <v>19</v>
      </c>
      <c r="C51" s="363" t="s">
        <v>40</v>
      </c>
      <c r="D51" s="363">
        <v>91</v>
      </c>
      <c r="E51" s="49">
        <f t="shared" si="0"/>
        <v>57.59493670886076</v>
      </c>
      <c r="F51" s="50">
        <f t="shared" si="1"/>
        <v>58.59493670886076</v>
      </c>
    </row>
    <row r="52" spans="1:6" ht="15" customHeight="1">
      <c r="A52" s="170">
        <v>45</v>
      </c>
      <c r="B52" s="363" t="s">
        <v>35</v>
      </c>
      <c r="C52" s="363" t="s">
        <v>36</v>
      </c>
      <c r="D52" s="363">
        <v>90</v>
      </c>
      <c r="E52" s="49">
        <f t="shared" si="0"/>
        <v>56.9620253164557</v>
      </c>
      <c r="F52" s="50">
        <f t="shared" si="1"/>
        <v>57.9620253164557</v>
      </c>
    </row>
    <row r="53" spans="1:6" ht="15" customHeight="1">
      <c r="A53" s="170">
        <v>46</v>
      </c>
      <c r="B53" s="363" t="s">
        <v>96</v>
      </c>
      <c r="C53" s="363" t="s">
        <v>73</v>
      </c>
      <c r="D53" s="363">
        <v>90</v>
      </c>
      <c r="E53" s="49">
        <f t="shared" si="0"/>
        <v>56.9620253164557</v>
      </c>
      <c r="F53" s="50">
        <f t="shared" si="1"/>
        <v>57.9620253164557</v>
      </c>
    </row>
    <row r="54" spans="1:6" ht="15" customHeight="1">
      <c r="A54" s="170">
        <v>47</v>
      </c>
      <c r="B54" s="363" t="s">
        <v>188</v>
      </c>
      <c r="C54" s="363" t="s">
        <v>346</v>
      </c>
      <c r="D54" s="363">
        <v>89</v>
      </c>
      <c r="E54" s="49">
        <f t="shared" si="0"/>
        <v>56.32911392405063</v>
      </c>
      <c r="F54" s="50">
        <f t="shared" si="1"/>
        <v>57.32911392405063</v>
      </c>
    </row>
    <row r="55" spans="1:6" ht="15" customHeight="1">
      <c r="A55" s="170">
        <v>48</v>
      </c>
      <c r="B55" s="363" t="s">
        <v>49</v>
      </c>
      <c r="C55" s="363" t="s">
        <v>50</v>
      </c>
      <c r="D55" s="363">
        <v>88</v>
      </c>
      <c r="E55" s="49">
        <f t="shared" si="0"/>
        <v>55.69620253164557</v>
      </c>
      <c r="F55" s="50">
        <f t="shared" si="1"/>
        <v>56.69620253164557</v>
      </c>
    </row>
    <row r="56" spans="1:6" ht="15" customHeight="1">
      <c r="A56" s="170">
        <v>49</v>
      </c>
      <c r="B56" s="363" t="s">
        <v>287</v>
      </c>
      <c r="C56" s="363" t="s">
        <v>13</v>
      </c>
      <c r="D56" s="363">
        <v>86</v>
      </c>
      <c r="E56" s="49">
        <f t="shared" si="0"/>
        <v>54.43037974683544</v>
      </c>
      <c r="F56" s="50">
        <f t="shared" si="1"/>
        <v>55.43037974683544</v>
      </c>
    </row>
    <row r="57" spans="1:6" ht="15" customHeight="1">
      <c r="A57" s="170">
        <v>50</v>
      </c>
      <c r="B57" s="363" t="s">
        <v>353</v>
      </c>
      <c r="C57" s="363" t="s">
        <v>34</v>
      </c>
      <c r="D57" s="363">
        <v>86</v>
      </c>
      <c r="E57" s="49">
        <f t="shared" si="0"/>
        <v>54.43037974683544</v>
      </c>
      <c r="F57" s="50">
        <f t="shared" si="1"/>
        <v>55.43037974683544</v>
      </c>
    </row>
    <row r="58" spans="1:6" ht="15" customHeight="1">
      <c r="A58" s="170">
        <v>51</v>
      </c>
      <c r="B58" s="363" t="s">
        <v>339</v>
      </c>
      <c r="C58" s="363" t="s">
        <v>340</v>
      </c>
      <c r="D58" s="363">
        <v>85</v>
      </c>
      <c r="E58" s="49">
        <f t="shared" si="0"/>
        <v>53.79746835443038</v>
      </c>
      <c r="F58" s="50">
        <f t="shared" si="1"/>
        <v>54.79746835443038</v>
      </c>
    </row>
    <row r="59" spans="1:6" ht="15" customHeight="1">
      <c r="A59" s="170">
        <v>52</v>
      </c>
      <c r="B59" s="363" t="s">
        <v>693</v>
      </c>
      <c r="C59" s="363" t="s">
        <v>38</v>
      </c>
      <c r="D59" s="363">
        <v>85</v>
      </c>
      <c r="E59" s="49">
        <f t="shared" si="0"/>
        <v>53.79746835443038</v>
      </c>
      <c r="F59" s="50">
        <f t="shared" si="1"/>
        <v>54.79746835443038</v>
      </c>
    </row>
    <row r="60" spans="1:6" ht="15" customHeight="1">
      <c r="A60" s="170">
        <v>53</v>
      </c>
      <c r="B60" s="363" t="s">
        <v>412</v>
      </c>
      <c r="C60" s="363" t="s">
        <v>72</v>
      </c>
      <c r="D60" s="363">
        <v>83</v>
      </c>
      <c r="E60" s="49">
        <f t="shared" si="0"/>
        <v>52.53164556962025</v>
      </c>
      <c r="F60" s="50">
        <f t="shared" si="1"/>
        <v>53.53164556962025</v>
      </c>
    </row>
    <row r="61" spans="1:6" ht="15" customHeight="1">
      <c r="A61" s="170">
        <v>54</v>
      </c>
      <c r="B61" s="363" t="s">
        <v>335</v>
      </c>
      <c r="C61" s="363" t="s">
        <v>125</v>
      </c>
      <c r="D61" s="363">
        <v>82</v>
      </c>
      <c r="E61" s="49">
        <f t="shared" si="0"/>
        <v>51.89873417721519</v>
      </c>
      <c r="F61" s="50">
        <f t="shared" si="1"/>
        <v>52.89873417721519</v>
      </c>
    </row>
    <row r="62" spans="1:6" ht="15" customHeight="1">
      <c r="A62" s="170">
        <v>55</v>
      </c>
      <c r="B62" s="363" t="s">
        <v>694</v>
      </c>
      <c r="C62" s="363" t="s">
        <v>47</v>
      </c>
      <c r="D62" s="363">
        <v>82</v>
      </c>
      <c r="E62" s="49">
        <f t="shared" si="0"/>
        <v>51.89873417721519</v>
      </c>
      <c r="F62" s="50">
        <f t="shared" si="1"/>
        <v>52.89873417721519</v>
      </c>
    </row>
    <row r="63" spans="1:6" ht="15" customHeight="1">
      <c r="A63" s="170">
        <v>56</v>
      </c>
      <c r="B63" s="363" t="s">
        <v>81</v>
      </c>
      <c r="C63" s="363" t="s">
        <v>82</v>
      </c>
      <c r="D63" s="363">
        <v>82</v>
      </c>
      <c r="E63" s="49">
        <f t="shared" si="0"/>
        <v>51.89873417721519</v>
      </c>
      <c r="F63" s="50">
        <f t="shared" si="1"/>
        <v>52.89873417721519</v>
      </c>
    </row>
    <row r="64" spans="1:6" ht="15" customHeight="1">
      <c r="A64" s="170">
        <v>57</v>
      </c>
      <c r="B64" s="363" t="s">
        <v>23</v>
      </c>
      <c r="C64" s="363" t="s">
        <v>180</v>
      </c>
      <c r="D64" s="363">
        <v>81</v>
      </c>
      <c r="E64" s="49">
        <f t="shared" si="0"/>
        <v>51.26582278481012</v>
      </c>
      <c r="F64" s="50">
        <f t="shared" si="1"/>
        <v>52.26582278481012</v>
      </c>
    </row>
    <row r="65" spans="1:6" ht="15" customHeight="1">
      <c r="A65" s="170">
        <v>58</v>
      </c>
      <c r="B65" s="363" t="s">
        <v>94</v>
      </c>
      <c r="C65" s="363" t="s">
        <v>95</v>
      </c>
      <c r="D65" s="363">
        <v>80</v>
      </c>
      <c r="E65" s="49">
        <f t="shared" si="0"/>
        <v>50.63291139240506</v>
      </c>
      <c r="F65" s="50">
        <f t="shared" si="1"/>
        <v>51.63291139240506</v>
      </c>
    </row>
    <row r="66" spans="1:6" ht="15" customHeight="1">
      <c r="A66" s="170">
        <v>59</v>
      </c>
      <c r="B66" s="363" t="s">
        <v>80</v>
      </c>
      <c r="C66" s="363" t="s">
        <v>8</v>
      </c>
      <c r="D66" s="363">
        <v>80</v>
      </c>
      <c r="E66" s="49">
        <f t="shared" si="0"/>
        <v>50.63291139240506</v>
      </c>
      <c r="F66" s="50">
        <f t="shared" si="1"/>
        <v>51.63291139240506</v>
      </c>
    </row>
    <row r="67" spans="1:6" ht="15" customHeight="1">
      <c r="A67" s="170">
        <v>60</v>
      </c>
      <c r="B67" s="363" t="s">
        <v>171</v>
      </c>
      <c r="C67" s="363" t="s">
        <v>504</v>
      </c>
      <c r="D67" s="363">
        <v>78</v>
      </c>
      <c r="E67" s="49">
        <f t="shared" si="0"/>
        <v>49.36708860759494</v>
      </c>
      <c r="F67" s="50">
        <f t="shared" si="1"/>
        <v>50.36708860759494</v>
      </c>
    </row>
    <row r="68" spans="1:6" ht="15" customHeight="1">
      <c r="A68" s="170">
        <v>61</v>
      </c>
      <c r="B68" s="363" t="s">
        <v>188</v>
      </c>
      <c r="C68" s="363" t="s">
        <v>45</v>
      </c>
      <c r="D68" s="363">
        <v>77</v>
      </c>
      <c r="E68" s="49">
        <f t="shared" si="0"/>
        <v>48.734177215189874</v>
      </c>
      <c r="F68" s="50">
        <f t="shared" si="1"/>
        <v>49.734177215189874</v>
      </c>
    </row>
    <row r="69" spans="1:6" ht="15" customHeight="1">
      <c r="A69" s="170">
        <v>62</v>
      </c>
      <c r="B69" s="363" t="s">
        <v>97</v>
      </c>
      <c r="C69" s="363" t="s">
        <v>98</v>
      </c>
      <c r="D69" s="363">
        <v>73</v>
      </c>
      <c r="E69" s="49">
        <f t="shared" si="0"/>
        <v>46.20253164556962</v>
      </c>
      <c r="F69" s="50">
        <f t="shared" si="1"/>
        <v>47.20253164556962</v>
      </c>
    </row>
    <row r="70" spans="1:6" ht="15" customHeight="1">
      <c r="A70" s="170">
        <v>63</v>
      </c>
      <c r="B70" s="363" t="s">
        <v>187</v>
      </c>
      <c r="C70" s="363" t="s">
        <v>66</v>
      </c>
      <c r="D70" s="363">
        <v>73</v>
      </c>
      <c r="E70" s="49">
        <f t="shared" si="0"/>
        <v>46.20253164556962</v>
      </c>
      <c r="F70" s="50">
        <f t="shared" si="1"/>
        <v>47.20253164556962</v>
      </c>
    </row>
    <row r="71" spans="1:6" ht="15" customHeight="1">
      <c r="A71" s="170">
        <v>64</v>
      </c>
      <c r="B71" s="363" t="s">
        <v>19</v>
      </c>
      <c r="C71" s="363" t="s">
        <v>20</v>
      </c>
      <c r="D71" s="363">
        <v>73</v>
      </c>
      <c r="E71" s="49">
        <f t="shared" si="0"/>
        <v>46.20253164556962</v>
      </c>
      <c r="F71" s="50">
        <f t="shared" si="1"/>
        <v>47.20253164556962</v>
      </c>
    </row>
    <row r="72" spans="1:6" ht="15" customHeight="1">
      <c r="A72" s="170">
        <v>65</v>
      </c>
      <c r="B72" s="363" t="s">
        <v>32</v>
      </c>
      <c r="C72" s="363" t="s">
        <v>57</v>
      </c>
      <c r="D72" s="363">
        <v>71</v>
      </c>
      <c r="E72" s="49">
        <f t="shared" si="0"/>
        <v>44.936708860759495</v>
      </c>
      <c r="F72" s="50">
        <f t="shared" si="1"/>
        <v>45.936708860759495</v>
      </c>
    </row>
    <row r="73" spans="1:6" ht="15" customHeight="1">
      <c r="A73" s="170">
        <v>66</v>
      </c>
      <c r="B73" s="363" t="s">
        <v>100</v>
      </c>
      <c r="C73" s="363" t="s">
        <v>8</v>
      </c>
      <c r="D73" s="363">
        <v>69</v>
      </c>
      <c r="E73" s="49">
        <f aca="true" t="shared" si="2" ref="E73:E107">(D73/D$8)*100</f>
        <v>43.67088607594937</v>
      </c>
      <c r="F73" s="50">
        <f aca="true" t="shared" si="3" ref="F73:F107">E73+F$3</f>
        <v>44.67088607594937</v>
      </c>
    </row>
    <row r="74" spans="1:6" ht="15" customHeight="1">
      <c r="A74" s="170">
        <v>67</v>
      </c>
      <c r="B74" s="363" t="s">
        <v>58</v>
      </c>
      <c r="C74" s="363" t="s">
        <v>25</v>
      </c>
      <c r="D74" s="363">
        <v>68</v>
      </c>
      <c r="E74" s="49">
        <f t="shared" si="2"/>
        <v>43.037974683544306</v>
      </c>
      <c r="F74" s="50">
        <f t="shared" si="3"/>
        <v>44.037974683544306</v>
      </c>
    </row>
    <row r="75" spans="1:6" ht="15" customHeight="1">
      <c r="A75" s="170">
        <v>68</v>
      </c>
      <c r="B75" s="363" t="s">
        <v>412</v>
      </c>
      <c r="C75" s="363" t="s">
        <v>29</v>
      </c>
      <c r="D75" s="363">
        <v>68</v>
      </c>
      <c r="E75" s="49">
        <f t="shared" si="2"/>
        <v>43.037974683544306</v>
      </c>
      <c r="F75" s="50">
        <f t="shared" si="3"/>
        <v>44.037974683544306</v>
      </c>
    </row>
    <row r="76" spans="1:6" ht="15" customHeight="1">
      <c r="A76" s="170">
        <v>69</v>
      </c>
      <c r="B76" s="363" t="s">
        <v>10</v>
      </c>
      <c r="C76" s="363" t="s">
        <v>11</v>
      </c>
      <c r="D76" s="363">
        <v>66</v>
      </c>
      <c r="E76" s="49">
        <f t="shared" si="2"/>
        <v>41.77215189873418</v>
      </c>
      <c r="F76" s="50">
        <f t="shared" si="3"/>
        <v>42.77215189873418</v>
      </c>
    </row>
    <row r="77" spans="1:6" ht="15" customHeight="1">
      <c r="A77" s="170">
        <v>70</v>
      </c>
      <c r="B77" s="363" t="s">
        <v>324</v>
      </c>
      <c r="C77" s="363" t="s">
        <v>178</v>
      </c>
      <c r="D77" s="363">
        <v>64</v>
      </c>
      <c r="E77" s="49">
        <f t="shared" si="2"/>
        <v>40.50632911392405</v>
      </c>
      <c r="F77" s="50">
        <f t="shared" si="3"/>
        <v>41.50632911392405</v>
      </c>
    </row>
    <row r="78" spans="1:6" ht="15" customHeight="1">
      <c r="A78" s="170">
        <v>71</v>
      </c>
      <c r="B78" s="363" t="s">
        <v>41</v>
      </c>
      <c r="C78" s="363" t="s">
        <v>39</v>
      </c>
      <c r="D78" s="363">
        <v>63</v>
      </c>
      <c r="E78" s="49">
        <f t="shared" si="2"/>
        <v>39.87341772151899</v>
      </c>
      <c r="F78" s="50">
        <f t="shared" si="3"/>
        <v>40.87341772151899</v>
      </c>
    </row>
    <row r="79" spans="1:6" ht="15" customHeight="1">
      <c r="A79" s="170">
        <v>72</v>
      </c>
      <c r="B79" s="363" t="s">
        <v>397</v>
      </c>
      <c r="C79" s="363" t="s">
        <v>70</v>
      </c>
      <c r="D79" s="363">
        <v>63</v>
      </c>
      <c r="E79" s="49">
        <f t="shared" si="2"/>
        <v>39.87341772151899</v>
      </c>
      <c r="F79" s="50">
        <f t="shared" si="3"/>
        <v>40.87341772151899</v>
      </c>
    </row>
    <row r="80" spans="1:6" ht="15" customHeight="1">
      <c r="A80" s="170">
        <v>73</v>
      </c>
      <c r="B80" s="363" t="s">
        <v>80</v>
      </c>
      <c r="C80" s="363" t="s">
        <v>92</v>
      </c>
      <c r="D80" s="363">
        <v>62</v>
      </c>
      <c r="E80" s="49">
        <f t="shared" si="2"/>
        <v>39.24050632911392</v>
      </c>
      <c r="F80" s="50">
        <f t="shared" si="3"/>
        <v>40.24050632911392</v>
      </c>
    </row>
    <row r="81" spans="1:6" ht="15" customHeight="1">
      <c r="A81" s="170">
        <v>74</v>
      </c>
      <c r="B81" s="363" t="s">
        <v>30</v>
      </c>
      <c r="C81" s="363" t="s">
        <v>31</v>
      </c>
      <c r="D81" s="363">
        <v>60</v>
      </c>
      <c r="E81" s="49">
        <f t="shared" si="2"/>
        <v>37.9746835443038</v>
      </c>
      <c r="F81" s="50">
        <f t="shared" si="3"/>
        <v>38.9746835443038</v>
      </c>
    </row>
    <row r="82" spans="1:6" ht="15" customHeight="1">
      <c r="A82" s="170">
        <v>75</v>
      </c>
      <c r="B82" s="363" t="s">
        <v>210</v>
      </c>
      <c r="C82" s="363" t="s">
        <v>56</v>
      </c>
      <c r="D82" s="363">
        <v>60</v>
      </c>
      <c r="E82" s="49">
        <f t="shared" si="2"/>
        <v>37.9746835443038</v>
      </c>
      <c r="F82" s="50">
        <f t="shared" si="3"/>
        <v>38.9746835443038</v>
      </c>
    </row>
    <row r="83" spans="1:6" ht="15" customHeight="1">
      <c r="A83" s="170">
        <v>76</v>
      </c>
      <c r="B83" s="363" t="s">
        <v>52</v>
      </c>
      <c r="C83" s="363" t="s">
        <v>53</v>
      </c>
      <c r="D83" s="363">
        <v>59</v>
      </c>
      <c r="E83" s="49">
        <f t="shared" si="2"/>
        <v>37.34177215189873</v>
      </c>
      <c r="F83" s="50">
        <f t="shared" si="3"/>
        <v>38.34177215189873</v>
      </c>
    </row>
    <row r="84" spans="1:6" ht="15" customHeight="1">
      <c r="A84" s="170">
        <v>77</v>
      </c>
      <c r="B84" s="363" t="s">
        <v>356</v>
      </c>
      <c r="C84" s="363" t="s">
        <v>695</v>
      </c>
      <c r="D84" s="363">
        <v>58</v>
      </c>
      <c r="E84" s="49">
        <f t="shared" si="2"/>
        <v>36.708860759493675</v>
      </c>
      <c r="F84" s="50">
        <f t="shared" si="3"/>
        <v>37.708860759493675</v>
      </c>
    </row>
    <row r="85" spans="1:6" ht="15" customHeight="1">
      <c r="A85" s="170">
        <v>78</v>
      </c>
      <c r="B85" s="363" t="s">
        <v>130</v>
      </c>
      <c r="C85" s="363" t="s">
        <v>42</v>
      </c>
      <c r="D85" s="363">
        <v>56</v>
      </c>
      <c r="E85" s="49">
        <f t="shared" si="2"/>
        <v>35.44303797468354</v>
      </c>
      <c r="F85" s="50">
        <f t="shared" si="3"/>
        <v>36.44303797468354</v>
      </c>
    </row>
    <row r="86" spans="1:6" ht="15" customHeight="1">
      <c r="A86" s="170">
        <v>79</v>
      </c>
      <c r="B86" s="363" t="s">
        <v>331</v>
      </c>
      <c r="C86" s="363" t="s">
        <v>178</v>
      </c>
      <c r="D86" s="363">
        <v>53</v>
      </c>
      <c r="E86" s="49">
        <f t="shared" si="2"/>
        <v>33.54430379746836</v>
      </c>
      <c r="F86" s="50">
        <f t="shared" si="3"/>
        <v>34.54430379746836</v>
      </c>
    </row>
    <row r="87" spans="1:6" ht="15" customHeight="1">
      <c r="A87" s="170">
        <v>80</v>
      </c>
      <c r="B87" s="363" t="s">
        <v>26</v>
      </c>
      <c r="C87" s="363" t="s">
        <v>8</v>
      </c>
      <c r="D87" s="363">
        <v>53</v>
      </c>
      <c r="E87" s="49">
        <f t="shared" si="2"/>
        <v>33.54430379746836</v>
      </c>
      <c r="F87" s="50">
        <f t="shared" si="3"/>
        <v>34.54430379746836</v>
      </c>
    </row>
    <row r="88" spans="1:6" ht="15" customHeight="1">
      <c r="A88" s="170">
        <v>81</v>
      </c>
      <c r="B88" s="363" t="s">
        <v>80</v>
      </c>
      <c r="C88" s="363" t="s">
        <v>25</v>
      </c>
      <c r="D88" s="363">
        <v>50</v>
      </c>
      <c r="E88" s="49">
        <f t="shared" si="2"/>
        <v>31.645569620253166</v>
      </c>
      <c r="F88" s="50">
        <f t="shared" si="3"/>
        <v>32.64556962025317</v>
      </c>
    </row>
    <row r="89" spans="1:6" ht="15" customHeight="1">
      <c r="A89" s="170">
        <v>82</v>
      </c>
      <c r="B89" s="363" t="s">
        <v>368</v>
      </c>
      <c r="C89" s="363" t="s">
        <v>369</v>
      </c>
      <c r="D89" s="363">
        <v>48</v>
      </c>
      <c r="E89" s="49">
        <f t="shared" si="2"/>
        <v>30.37974683544304</v>
      </c>
      <c r="F89" s="50">
        <f t="shared" si="3"/>
        <v>31.37974683544304</v>
      </c>
    </row>
    <row r="90" spans="1:6" ht="15" customHeight="1">
      <c r="A90" s="170">
        <v>83</v>
      </c>
      <c r="B90" s="363" t="s">
        <v>46</v>
      </c>
      <c r="C90" s="363" t="s">
        <v>47</v>
      </c>
      <c r="D90" s="363">
        <v>46</v>
      </c>
      <c r="E90" s="49">
        <f t="shared" si="2"/>
        <v>29.11392405063291</v>
      </c>
      <c r="F90" s="50">
        <f t="shared" si="3"/>
        <v>30.11392405063291</v>
      </c>
    </row>
    <row r="91" spans="1:6" ht="15" customHeight="1">
      <c r="A91" s="170">
        <v>84</v>
      </c>
      <c r="B91" s="363" t="s">
        <v>30</v>
      </c>
      <c r="C91" s="363" t="s">
        <v>190</v>
      </c>
      <c r="D91" s="363">
        <v>45</v>
      </c>
      <c r="E91" s="49">
        <f t="shared" si="2"/>
        <v>28.48101265822785</v>
      </c>
      <c r="F91" s="50">
        <f t="shared" si="3"/>
        <v>29.48101265822785</v>
      </c>
    </row>
    <row r="92" spans="1:6" ht="15" customHeight="1">
      <c r="A92" s="170">
        <v>85</v>
      </c>
      <c r="B92" s="363" t="s">
        <v>354</v>
      </c>
      <c r="C92" s="363" t="s">
        <v>355</v>
      </c>
      <c r="D92" s="363">
        <v>43</v>
      </c>
      <c r="E92" s="49">
        <f t="shared" si="2"/>
        <v>27.21518987341772</v>
      </c>
      <c r="F92" s="50">
        <f t="shared" si="3"/>
        <v>28.21518987341772</v>
      </c>
    </row>
    <row r="93" spans="1:6" ht="15" customHeight="1">
      <c r="A93" s="170">
        <v>86</v>
      </c>
      <c r="B93" s="363" t="s">
        <v>32</v>
      </c>
      <c r="C93" s="363" t="s">
        <v>87</v>
      </c>
      <c r="D93" s="363">
        <v>42</v>
      </c>
      <c r="E93" s="49">
        <f t="shared" si="2"/>
        <v>26.582278481012654</v>
      </c>
      <c r="F93" s="50">
        <f t="shared" si="3"/>
        <v>27.582278481012654</v>
      </c>
    </row>
    <row r="94" spans="1:6" ht="12.75">
      <c r="A94" s="170">
        <v>87</v>
      </c>
      <c r="B94" s="363" t="s">
        <v>411</v>
      </c>
      <c r="C94" s="363" t="s">
        <v>29</v>
      </c>
      <c r="D94" s="363">
        <v>37</v>
      </c>
      <c r="E94" s="49">
        <f t="shared" si="2"/>
        <v>23.417721518987342</v>
      </c>
      <c r="F94" s="50">
        <f t="shared" si="3"/>
        <v>24.417721518987342</v>
      </c>
    </row>
    <row r="95" spans="1:6" ht="12.75">
      <c r="A95" s="170">
        <v>88</v>
      </c>
      <c r="B95" s="363" t="s">
        <v>138</v>
      </c>
      <c r="C95" s="363" t="s">
        <v>83</v>
      </c>
      <c r="D95" s="363">
        <v>36</v>
      </c>
      <c r="E95" s="49">
        <f t="shared" si="2"/>
        <v>22.78481012658228</v>
      </c>
      <c r="F95" s="50">
        <f t="shared" si="3"/>
        <v>23.78481012658228</v>
      </c>
    </row>
    <row r="96" spans="1:6" ht="12.75">
      <c r="A96" s="170">
        <v>89</v>
      </c>
      <c r="B96" s="363" t="s">
        <v>80</v>
      </c>
      <c r="C96" s="363" t="s">
        <v>109</v>
      </c>
      <c r="D96" s="363">
        <v>34</v>
      </c>
      <c r="E96" s="49">
        <f t="shared" si="2"/>
        <v>21.518987341772153</v>
      </c>
      <c r="F96" s="50">
        <f t="shared" si="3"/>
        <v>22.518987341772153</v>
      </c>
    </row>
    <row r="97" spans="1:6" ht="12.75">
      <c r="A97" s="170">
        <v>90</v>
      </c>
      <c r="B97" s="363" t="s">
        <v>96</v>
      </c>
      <c r="C97" s="363" t="s">
        <v>162</v>
      </c>
      <c r="D97" s="363">
        <v>32</v>
      </c>
      <c r="E97" s="49">
        <f t="shared" si="2"/>
        <v>20.253164556962027</v>
      </c>
      <c r="F97" s="50">
        <f t="shared" si="3"/>
        <v>21.253164556962027</v>
      </c>
    </row>
    <row r="98" spans="1:6" ht="12.75">
      <c r="A98" s="170">
        <v>91</v>
      </c>
      <c r="B98" s="363" t="s">
        <v>349</v>
      </c>
      <c r="C98" s="363" t="s">
        <v>350</v>
      </c>
      <c r="D98" s="363">
        <v>31</v>
      </c>
      <c r="E98" s="49">
        <f t="shared" si="2"/>
        <v>19.62025316455696</v>
      </c>
      <c r="F98" s="50">
        <f t="shared" si="3"/>
        <v>20.62025316455696</v>
      </c>
    </row>
    <row r="99" spans="1:6" ht="12.75">
      <c r="A99" s="170">
        <v>92</v>
      </c>
      <c r="B99" s="363" t="s">
        <v>105</v>
      </c>
      <c r="C99" s="363" t="s">
        <v>106</v>
      </c>
      <c r="D99" s="363">
        <v>27</v>
      </c>
      <c r="E99" s="49">
        <f t="shared" si="2"/>
        <v>17.088607594936708</v>
      </c>
      <c r="F99" s="50">
        <f t="shared" si="3"/>
        <v>18.088607594936708</v>
      </c>
    </row>
    <row r="100" spans="1:6" ht="12.75">
      <c r="A100" s="170">
        <v>93</v>
      </c>
      <c r="B100" s="363" t="s">
        <v>339</v>
      </c>
      <c r="C100" s="363" t="s">
        <v>341</v>
      </c>
      <c r="D100" s="363">
        <v>25</v>
      </c>
      <c r="E100" s="49">
        <f t="shared" si="2"/>
        <v>15.822784810126583</v>
      </c>
      <c r="F100" s="50">
        <f t="shared" si="3"/>
        <v>16.822784810126585</v>
      </c>
    </row>
    <row r="101" spans="1:6" ht="12.75">
      <c r="A101" s="170">
        <v>94</v>
      </c>
      <c r="B101" s="363" t="s">
        <v>366</v>
      </c>
      <c r="C101" s="363" t="s">
        <v>367</v>
      </c>
      <c r="D101" s="363">
        <v>23</v>
      </c>
      <c r="E101" s="49">
        <f t="shared" si="2"/>
        <v>14.556962025316455</v>
      </c>
      <c r="F101" s="50">
        <f t="shared" si="3"/>
        <v>15.556962025316455</v>
      </c>
    </row>
    <row r="102" spans="1:6" ht="12.75">
      <c r="A102" s="170">
        <v>95</v>
      </c>
      <c r="B102" s="363" t="s">
        <v>124</v>
      </c>
      <c r="C102" s="363" t="s">
        <v>125</v>
      </c>
      <c r="D102" s="363">
        <v>17</v>
      </c>
      <c r="E102" s="49">
        <f t="shared" si="2"/>
        <v>10.759493670886076</v>
      </c>
      <c r="F102" s="50">
        <f t="shared" si="3"/>
        <v>11.759493670886076</v>
      </c>
    </row>
    <row r="103" spans="1:6" ht="12.75">
      <c r="A103" s="170">
        <v>96</v>
      </c>
      <c r="B103" s="363" t="s">
        <v>348</v>
      </c>
      <c r="C103" s="363" t="s">
        <v>95</v>
      </c>
      <c r="D103" s="363">
        <v>17</v>
      </c>
      <c r="E103" s="49">
        <f t="shared" si="2"/>
        <v>10.759493670886076</v>
      </c>
      <c r="F103" s="50">
        <f t="shared" si="3"/>
        <v>11.759493670886076</v>
      </c>
    </row>
    <row r="104" spans="1:6" ht="12.75">
      <c r="A104" s="170">
        <v>97</v>
      </c>
      <c r="B104" s="363" t="s">
        <v>381</v>
      </c>
      <c r="C104" s="363" t="s">
        <v>696</v>
      </c>
      <c r="D104" s="363">
        <v>13</v>
      </c>
      <c r="E104" s="49">
        <f t="shared" si="2"/>
        <v>8.227848101265822</v>
      </c>
      <c r="F104" s="50">
        <f t="shared" si="3"/>
        <v>9.227848101265822</v>
      </c>
    </row>
    <row r="105" spans="1:6" ht="12.75">
      <c r="A105" s="170">
        <v>98</v>
      </c>
      <c r="B105" s="363" t="s">
        <v>370</v>
      </c>
      <c r="C105" s="363" t="s">
        <v>31</v>
      </c>
      <c r="D105" s="363">
        <v>9</v>
      </c>
      <c r="E105" s="49">
        <f t="shared" si="2"/>
        <v>5.69620253164557</v>
      </c>
      <c r="F105" s="50">
        <f t="shared" si="3"/>
        <v>6.69620253164557</v>
      </c>
    </row>
    <row r="106" spans="1:6" ht="12.75">
      <c r="A106" s="170">
        <v>99</v>
      </c>
      <c r="B106" s="363" t="s">
        <v>360</v>
      </c>
      <c r="C106" s="363" t="s">
        <v>66</v>
      </c>
      <c r="D106" s="363">
        <v>9</v>
      </c>
      <c r="E106" s="49">
        <f t="shared" si="2"/>
        <v>5.69620253164557</v>
      </c>
      <c r="F106" s="50">
        <f t="shared" si="3"/>
        <v>6.69620253164557</v>
      </c>
    </row>
    <row r="107" spans="1:6" ht="12.75">
      <c r="A107" s="170">
        <v>100</v>
      </c>
      <c r="B107" s="363" t="s">
        <v>325</v>
      </c>
      <c r="C107" s="363" t="s">
        <v>13</v>
      </c>
      <c r="D107" s="363">
        <v>5</v>
      </c>
      <c r="E107" s="49">
        <f t="shared" si="2"/>
        <v>3.1645569620253164</v>
      </c>
      <c r="F107" s="50">
        <f t="shared" si="3"/>
        <v>4.1645569620253164</v>
      </c>
    </row>
  </sheetData>
  <sheetProtection/>
  <mergeCells count="9">
    <mergeCell ref="A1:F1"/>
    <mergeCell ref="C2:E2"/>
    <mergeCell ref="A3:C3"/>
    <mergeCell ref="A4:C4"/>
    <mergeCell ref="F4:F6"/>
    <mergeCell ref="A5:C5"/>
    <mergeCell ref="D5:E5"/>
    <mergeCell ref="A6:C6"/>
    <mergeCell ref="D6:E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tabSelected="1" zoomScale="130" zoomScaleNormal="13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A93"/>
    </sheetView>
  </sheetViews>
  <sheetFormatPr defaultColWidth="9.00390625" defaultRowHeight="12.75"/>
  <cols>
    <col min="1" max="1" width="3.125" style="0" customWidth="1"/>
    <col min="2" max="2" width="2.625" style="253" customWidth="1"/>
    <col min="3" max="3" width="12.625" style="0" customWidth="1"/>
    <col min="4" max="4" width="9.375" style="0" customWidth="1"/>
    <col min="5" max="8" width="3.875" style="0" customWidth="1"/>
    <col min="9" max="9" width="3.875" style="8" customWidth="1"/>
    <col min="10" max="13" width="3.875" style="0" customWidth="1"/>
    <col min="14" max="14" width="3.875" style="9" customWidth="1"/>
    <col min="15" max="17" width="3.875" style="0" customWidth="1"/>
    <col min="18" max="18" width="3.875" style="0" bestFit="1" customWidth="1"/>
    <col min="19" max="19" width="5.75390625" style="8" bestFit="1" customWidth="1"/>
    <col min="20" max="20" width="5.75390625" style="8" customWidth="1"/>
    <col min="21" max="21" width="5.75390625" style="8" bestFit="1" customWidth="1"/>
    <col min="22" max="23" width="1.875" style="253" bestFit="1" customWidth="1"/>
    <col min="24" max="24" width="4.875" style="253" customWidth="1"/>
    <col min="25" max="25" width="4.125" style="253" bestFit="1" customWidth="1"/>
  </cols>
  <sheetData>
    <row r="1" spans="1:22" ht="27" customHeight="1" thickBot="1">
      <c r="A1" s="595" t="s">
        <v>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</row>
    <row r="2" spans="1:25" ht="13.5" customHeight="1" thickBot="1">
      <c r="A2" s="219"/>
      <c r="B2" s="255"/>
      <c r="C2" s="220">
        <f>AVERAGE(E2:M2)</f>
        <v>22.333333333333332</v>
      </c>
      <c r="D2" s="224"/>
      <c r="E2" s="230">
        <f aca="true" t="shared" si="0" ref="E2:T2">COUNTA(E5:E74)</f>
        <v>19</v>
      </c>
      <c r="F2" s="230">
        <f t="shared" si="0"/>
        <v>33</v>
      </c>
      <c r="G2" s="230">
        <f t="shared" si="0"/>
        <v>15</v>
      </c>
      <c r="H2" s="230">
        <f t="shared" si="0"/>
        <v>15</v>
      </c>
      <c r="I2" s="230">
        <f t="shared" si="0"/>
        <v>35</v>
      </c>
      <c r="J2" s="230">
        <f t="shared" si="0"/>
        <v>20</v>
      </c>
      <c r="K2" s="230">
        <f t="shared" si="0"/>
        <v>27</v>
      </c>
      <c r="L2" s="230">
        <f t="shared" si="0"/>
        <v>22</v>
      </c>
      <c r="M2" s="230">
        <f t="shared" si="0"/>
        <v>15</v>
      </c>
      <c r="N2" s="230">
        <f t="shared" si="0"/>
        <v>13</v>
      </c>
      <c r="O2" s="230">
        <f t="shared" si="0"/>
        <v>11</v>
      </c>
      <c r="P2" s="230">
        <f t="shared" si="0"/>
        <v>20</v>
      </c>
      <c r="Q2" s="230">
        <f t="shared" si="0"/>
        <v>14</v>
      </c>
      <c r="R2" s="230">
        <f t="shared" si="0"/>
        <v>26</v>
      </c>
      <c r="S2" s="230">
        <f t="shared" si="0"/>
        <v>11</v>
      </c>
      <c r="T2" s="230">
        <f t="shared" si="0"/>
        <v>23</v>
      </c>
      <c r="U2" s="596" t="s">
        <v>1</v>
      </c>
      <c r="V2" s="599" t="s">
        <v>2</v>
      </c>
      <c r="W2" s="599" t="s">
        <v>3</v>
      </c>
      <c r="X2" s="599" t="s">
        <v>4</v>
      </c>
      <c r="Y2" s="602" t="s">
        <v>5</v>
      </c>
    </row>
    <row r="3" spans="1:25" ht="79.5" customHeight="1" thickBot="1">
      <c r="A3" s="605" t="s">
        <v>310</v>
      </c>
      <c r="B3" s="606"/>
      <c r="C3" s="606"/>
      <c r="D3" s="607"/>
      <c r="E3" s="244" t="s">
        <v>334</v>
      </c>
      <c r="F3" s="245" t="s">
        <v>6</v>
      </c>
      <c r="G3" s="228" t="s">
        <v>401</v>
      </c>
      <c r="H3" s="228" t="s">
        <v>418</v>
      </c>
      <c r="I3" s="228" t="s">
        <v>443</v>
      </c>
      <c r="J3" s="228" t="s">
        <v>505</v>
      </c>
      <c r="K3" s="228" t="s">
        <v>527</v>
      </c>
      <c r="L3" s="461" t="s">
        <v>532</v>
      </c>
      <c r="M3" s="228" t="s">
        <v>543</v>
      </c>
      <c r="N3" s="228" t="s">
        <v>548</v>
      </c>
      <c r="O3" s="228" t="s">
        <v>550</v>
      </c>
      <c r="P3" s="228" t="s">
        <v>573</v>
      </c>
      <c r="Q3" s="228" t="s">
        <v>579</v>
      </c>
      <c r="R3" s="228" t="s">
        <v>691</v>
      </c>
      <c r="S3" s="229" t="s">
        <v>690</v>
      </c>
      <c r="T3" s="568" t="s">
        <v>699</v>
      </c>
      <c r="U3" s="597"/>
      <c r="V3" s="600"/>
      <c r="W3" s="600"/>
      <c r="X3" s="600"/>
      <c r="Y3" s="603"/>
    </row>
    <row r="4" spans="1:25" ht="15" customHeight="1">
      <c r="A4" s="608"/>
      <c r="B4" s="609"/>
      <c r="C4" s="609"/>
      <c r="D4" s="610"/>
      <c r="E4" s="225">
        <v>1</v>
      </c>
      <c r="F4" s="226">
        <v>2</v>
      </c>
      <c r="G4" s="226">
        <v>3</v>
      </c>
      <c r="H4" s="226">
        <v>4</v>
      </c>
      <c r="I4" s="226">
        <v>5</v>
      </c>
      <c r="J4" s="226">
        <v>6</v>
      </c>
      <c r="K4" s="226">
        <v>7</v>
      </c>
      <c r="L4" s="226">
        <v>8</v>
      </c>
      <c r="M4" s="226">
        <v>9</v>
      </c>
      <c r="N4" s="226">
        <v>10</v>
      </c>
      <c r="O4" s="226">
        <v>11</v>
      </c>
      <c r="P4" s="226">
        <v>12</v>
      </c>
      <c r="Q4" s="226">
        <v>13</v>
      </c>
      <c r="R4" s="226">
        <v>14</v>
      </c>
      <c r="S4" s="227">
        <v>15</v>
      </c>
      <c r="T4" s="226">
        <v>16</v>
      </c>
      <c r="U4" s="598"/>
      <c r="V4" s="601"/>
      <c r="W4" s="601"/>
      <c r="X4" s="601"/>
      <c r="Y4" s="604"/>
    </row>
    <row r="5" spans="1:25" ht="12.75">
      <c r="A5" s="523">
        <v>1</v>
      </c>
      <c r="B5" s="524">
        <v>2</v>
      </c>
      <c r="C5" s="566" t="s">
        <v>19</v>
      </c>
      <c r="D5" s="566" t="s">
        <v>20</v>
      </c>
      <c r="E5" s="259">
        <v>76.83812405446292</v>
      </c>
      <c r="F5" s="247"/>
      <c r="G5" s="247"/>
      <c r="H5" s="247">
        <v>71.91</v>
      </c>
      <c r="I5" s="247">
        <v>76.98</v>
      </c>
      <c r="J5" s="247">
        <v>88.9</v>
      </c>
      <c r="K5" s="247">
        <v>84.81</v>
      </c>
      <c r="L5" s="247">
        <v>72.55</v>
      </c>
      <c r="M5" s="247">
        <v>71.04</v>
      </c>
      <c r="N5" s="248">
        <v>103.19</v>
      </c>
      <c r="O5" s="248">
        <v>117.23</v>
      </c>
      <c r="P5" s="247">
        <v>94.37</v>
      </c>
      <c r="Q5" s="247">
        <v>92.55</v>
      </c>
      <c r="R5" s="247"/>
      <c r="S5" s="247">
        <v>85.05</v>
      </c>
      <c r="T5" s="247"/>
      <c r="U5" s="260">
        <f>SUM(E5:T5)</f>
        <v>1035.4181240544629</v>
      </c>
      <c r="V5" s="233">
        <f>COUNTA(E5:T5)</f>
        <v>12</v>
      </c>
      <c r="W5" s="233">
        <v>1</v>
      </c>
      <c r="X5" s="254">
        <f>U5-$U$5</f>
        <v>0</v>
      </c>
      <c r="Y5" s="247">
        <f>AVERAGE(E5:T5)</f>
        <v>86.28484367120524</v>
      </c>
    </row>
    <row r="6" spans="1:25" ht="12.75">
      <c r="A6" s="523">
        <v>2</v>
      </c>
      <c r="B6" s="524">
        <v>1</v>
      </c>
      <c r="C6" s="566" t="s">
        <v>21</v>
      </c>
      <c r="D6" s="566" t="s">
        <v>22</v>
      </c>
      <c r="E6" s="259">
        <v>84.45624468988956</v>
      </c>
      <c r="F6" s="247">
        <v>75.68</v>
      </c>
      <c r="G6" s="247">
        <v>79.43</v>
      </c>
      <c r="H6" s="247"/>
      <c r="I6" s="247">
        <v>78.73</v>
      </c>
      <c r="J6" s="247">
        <v>84.67</v>
      </c>
      <c r="K6" s="247">
        <v>78.98</v>
      </c>
      <c r="L6" s="247">
        <v>79.92</v>
      </c>
      <c r="M6" s="247"/>
      <c r="N6" s="248">
        <v>88.9</v>
      </c>
      <c r="O6" s="248">
        <v>109.99</v>
      </c>
      <c r="P6" s="247">
        <v>99.09</v>
      </c>
      <c r="Q6" s="247">
        <v>84.24</v>
      </c>
      <c r="R6" s="247"/>
      <c r="S6" s="247"/>
      <c r="T6" s="247">
        <v>85.81</v>
      </c>
      <c r="U6" s="260">
        <f>SUM(E6:T6)</f>
        <v>1029.8962446898897</v>
      </c>
      <c r="V6" s="233">
        <f>COUNTA(E6:T6)</f>
        <v>12</v>
      </c>
      <c r="W6" s="233"/>
      <c r="X6" s="254">
        <v>0</v>
      </c>
      <c r="Y6" s="247">
        <f>AVERAGE(E6:T6)</f>
        <v>85.8246870574908</v>
      </c>
    </row>
    <row r="7" spans="1:25" ht="12.75">
      <c r="A7" s="523">
        <v>3</v>
      </c>
      <c r="B7" s="411">
        <v>8</v>
      </c>
      <c r="C7" s="566" t="s">
        <v>64</v>
      </c>
      <c r="D7" s="566" t="s">
        <v>65</v>
      </c>
      <c r="E7" s="259">
        <v>97.03712995484193</v>
      </c>
      <c r="F7" s="247">
        <v>67.75</v>
      </c>
      <c r="G7" s="247">
        <v>91.6</v>
      </c>
      <c r="H7" s="247">
        <v>49.76</v>
      </c>
      <c r="I7" s="247">
        <v>76.11</v>
      </c>
      <c r="J7" s="247">
        <v>94.53</v>
      </c>
      <c r="K7" s="247"/>
      <c r="L7" s="247">
        <v>75.15</v>
      </c>
      <c r="M7" s="247">
        <v>76.93</v>
      </c>
      <c r="N7" s="248"/>
      <c r="O7" s="248">
        <v>101.41</v>
      </c>
      <c r="P7" s="247">
        <v>96.17</v>
      </c>
      <c r="Q7" s="247"/>
      <c r="R7" s="247">
        <v>85.09</v>
      </c>
      <c r="S7" s="247"/>
      <c r="T7" s="247">
        <v>83.91</v>
      </c>
      <c r="U7" s="260">
        <f>SUM(E7:T7)</f>
        <v>995.4471299548418</v>
      </c>
      <c r="V7" s="233">
        <f>COUNTA(E7:T7)</f>
        <v>12</v>
      </c>
      <c r="W7" s="233"/>
      <c r="X7" s="254">
        <f>U7-$U$5</f>
        <v>-39.970994099621066</v>
      </c>
      <c r="Y7" s="247">
        <f>AVERAGE(E7:T7)</f>
        <v>82.95392749623682</v>
      </c>
    </row>
    <row r="8" spans="1:25" ht="12.75">
      <c r="A8" s="523">
        <v>4</v>
      </c>
      <c r="B8" s="524">
        <v>3</v>
      </c>
      <c r="C8" s="264" t="s">
        <v>35</v>
      </c>
      <c r="D8" s="264" t="s">
        <v>36</v>
      </c>
      <c r="E8" s="259">
        <v>88.28552218735993</v>
      </c>
      <c r="F8" s="247"/>
      <c r="G8" s="247">
        <v>70.47</v>
      </c>
      <c r="H8" s="247"/>
      <c r="I8" s="247">
        <v>68.69</v>
      </c>
      <c r="J8" s="247">
        <v>84.99</v>
      </c>
      <c r="K8" s="247">
        <v>71.28</v>
      </c>
      <c r="L8" s="247">
        <v>74.13</v>
      </c>
      <c r="M8" s="247">
        <v>75.97</v>
      </c>
      <c r="N8" s="248">
        <v>97.98</v>
      </c>
      <c r="O8" s="248">
        <v>112.48</v>
      </c>
      <c r="P8" s="247">
        <v>93.11</v>
      </c>
      <c r="Q8" s="247">
        <v>84.24</v>
      </c>
      <c r="R8" s="247">
        <v>70.22</v>
      </c>
      <c r="S8" s="247"/>
      <c r="T8" s="247"/>
      <c r="U8" s="260">
        <f>SUM(E8:T8)</f>
        <v>991.8455221873601</v>
      </c>
      <c r="V8" s="233">
        <f>COUNTA(E8:T8)</f>
        <v>12</v>
      </c>
      <c r="W8" s="233"/>
      <c r="X8" s="254">
        <f>U8-$U$5</f>
        <v>-43.572601867102776</v>
      </c>
      <c r="Y8" s="247">
        <f>AVERAGE(E8:T8)</f>
        <v>82.65379351561334</v>
      </c>
    </row>
    <row r="9" spans="1:25" ht="12.75">
      <c r="A9" s="523">
        <v>5</v>
      </c>
      <c r="B9" s="411">
        <v>4</v>
      </c>
      <c r="C9" s="264" t="s">
        <v>188</v>
      </c>
      <c r="D9" s="264" t="s">
        <v>45</v>
      </c>
      <c r="E9" s="259">
        <v>72.65162200282086</v>
      </c>
      <c r="F9" s="247"/>
      <c r="G9" s="247">
        <v>56.99</v>
      </c>
      <c r="H9" s="247">
        <v>56.94</v>
      </c>
      <c r="I9" s="247"/>
      <c r="J9" s="247">
        <v>82.25</v>
      </c>
      <c r="K9" s="247">
        <v>84.43</v>
      </c>
      <c r="L9" s="247">
        <v>78.24</v>
      </c>
      <c r="M9" s="247">
        <v>76.74</v>
      </c>
      <c r="N9" s="248">
        <v>90.36</v>
      </c>
      <c r="O9" s="248">
        <v>112.95</v>
      </c>
      <c r="P9" s="247">
        <v>94.13</v>
      </c>
      <c r="Q9" s="247"/>
      <c r="R9" s="247">
        <v>95.48</v>
      </c>
      <c r="S9" s="247">
        <v>67.14</v>
      </c>
      <c r="T9" s="247"/>
      <c r="U9" s="260">
        <f>SUM(E9:T9)</f>
        <v>968.3016220028209</v>
      </c>
      <c r="V9" s="233">
        <f>COUNTA(E9:T9)</f>
        <v>12</v>
      </c>
      <c r="W9" s="233"/>
      <c r="X9" s="254">
        <f>U9-$U$5</f>
        <v>-67.11650205164199</v>
      </c>
      <c r="Y9" s="247">
        <f>AVERAGE(E9:T9)</f>
        <v>80.6918018335684</v>
      </c>
    </row>
    <row r="10" spans="1:25" ht="12.75">
      <c r="A10" s="523">
        <v>6</v>
      </c>
      <c r="B10" s="524">
        <v>7</v>
      </c>
      <c r="C10" s="264" t="s">
        <v>44</v>
      </c>
      <c r="D10" s="264" t="s">
        <v>45</v>
      </c>
      <c r="E10" s="259">
        <v>70.70698466780237</v>
      </c>
      <c r="F10" s="247"/>
      <c r="G10" s="247"/>
      <c r="H10" s="247"/>
      <c r="I10" s="247">
        <v>66.07</v>
      </c>
      <c r="J10" s="247">
        <v>79.43</v>
      </c>
      <c r="K10" s="247">
        <v>66.76</v>
      </c>
      <c r="L10" s="247">
        <v>65.46</v>
      </c>
      <c r="M10" s="247">
        <v>73.54</v>
      </c>
      <c r="N10" s="248">
        <v>77.35</v>
      </c>
      <c r="O10" s="248">
        <v>103.21</v>
      </c>
      <c r="P10" s="247">
        <v>90.3</v>
      </c>
      <c r="Q10" s="247">
        <v>94.93</v>
      </c>
      <c r="R10" s="247">
        <v>67.9</v>
      </c>
      <c r="S10" s="247"/>
      <c r="T10" s="247">
        <v>69.35</v>
      </c>
      <c r="U10" s="260">
        <f>SUM(E10:T10)</f>
        <v>925.0069846678023</v>
      </c>
      <c r="V10" s="233">
        <f>COUNTA(E10:T10)</f>
        <v>12</v>
      </c>
      <c r="W10" s="233"/>
      <c r="X10" s="254">
        <f>U10-$U$5</f>
        <v>-110.41113938666058</v>
      </c>
      <c r="Y10" s="247">
        <f>AVERAGE(E10:T10)</f>
        <v>77.08391538898353</v>
      </c>
    </row>
    <row r="11" spans="1:25" ht="12.75">
      <c r="A11" s="523">
        <v>7</v>
      </c>
      <c r="B11" s="524">
        <v>6</v>
      </c>
      <c r="C11" s="264" t="s">
        <v>326</v>
      </c>
      <c r="D11" s="264" t="s">
        <v>327</v>
      </c>
      <c r="E11" s="259">
        <v>73.47639484978541</v>
      </c>
      <c r="F11" s="247"/>
      <c r="G11" s="247"/>
      <c r="H11" s="247"/>
      <c r="I11" s="247"/>
      <c r="J11" s="247">
        <v>83.29</v>
      </c>
      <c r="K11" s="247">
        <v>63.89</v>
      </c>
      <c r="L11" s="247">
        <v>66.5</v>
      </c>
      <c r="M11" s="247">
        <v>75.12</v>
      </c>
      <c r="N11" s="248">
        <v>83.68</v>
      </c>
      <c r="O11" s="248">
        <v>102.43</v>
      </c>
      <c r="P11" s="247">
        <v>91.2</v>
      </c>
      <c r="Q11" s="247">
        <v>93.04</v>
      </c>
      <c r="R11" s="247">
        <v>56.92</v>
      </c>
      <c r="S11" s="247">
        <v>57.36</v>
      </c>
      <c r="T11" s="247">
        <v>64.29</v>
      </c>
      <c r="U11" s="260">
        <f>SUM(E11:T11)</f>
        <v>911.1963948497853</v>
      </c>
      <c r="V11" s="233">
        <f>COUNTA(E11:T11)</f>
        <v>12</v>
      </c>
      <c r="W11" s="233"/>
      <c r="X11" s="254">
        <f>U11-$U$5</f>
        <v>-124.22172920467756</v>
      </c>
      <c r="Y11" s="247">
        <f>AVERAGE(E11:T11)</f>
        <v>75.93303290414877</v>
      </c>
    </row>
    <row r="12" spans="1:25" ht="12.75">
      <c r="A12" s="523">
        <v>8</v>
      </c>
      <c r="B12" s="411">
        <v>11</v>
      </c>
      <c r="C12" s="264" t="s">
        <v>397</v>
      </c>
      <c r="D12" s="264" t="s">
        <v>70</v>
      </c>
      <c r="E12" s="259"/>
      <c r="F12" s="247"/>
      <c r="G12" s="247">
        <v>93.39</v>
      </c>
      <c r="H12" s="247"/>
      <c r="I12" s="247"/>
      <c r="J12" s="247"/>
      <c r="K12" s="247">
        <v>77.96</v>
      </c>
      <c r="L12" s="247">
        <v>74.25</v>
      </c>
      <c r="M12" s="247">
        <v>82.68</v>
      </c>
      <c r="N12" s="248">
        <v>89.44</v>
      </c>
      <c r="O12" s="248">
        <v>110.18</v>
      </c>
      <c r="P12" s="247">
        <v>97.43</v>
      </c>
      <c r="Q12" s="247">
        <v>107.47</v>
      </c>
      <c r="R12" s="247">
        <v>69.81</v>
      </c>
      <c r="S12" s="247">
        <v>60.18</v>
      </c>
      <c r="T12" s="247">
        <v>40.87</v>
      </c>
      <c r="U12" s="260">
        <f>SUM(E12:T12)</f>
        <v>903.6599999999999</v>
      </c>
      <c r="V12" s="233">
        <f>COUNTA(E12:T12)</f>
        <v>11</v>
      </c>
      <c r="W12" s="233"/>
      <c r="X12" s="254">
        <f>U12-$U$5</f>
        <v>-131.758124054463</v>
      </c>
      <c r="Y12" s="247">
        <f>AVERAGE(E12:T12)</f>
        <v>82.15090909090908</v>
      </c>
    </row>
    <row r="13" spans="1:25" ht="12.75">
      <c r="A13" s="523">
        <v>9</v>
      </c>
      <c r="B13" s="524">
        <v>5</v>
      </c>
      <c r="C13" s="264" t="s">
        <v>324</v>
      </c>
      <c r="D13" s="264" t="s">
        <v>178</v>
      </c>
      <c r="E13" s="259">
        <v>77.3094512195122</v>
      </c>
      <c r="F13" s="247">
        <v>53.94</v>
      </c>
      <c r="G13" s="247">
        <v>58.22</v>
      </c>
      <c r="H13" s="247"/>
      <c r="I13" s="247"/>
      <c r="J13" s="247">
        <v>83.38</v>
      </c>
      <c r="K13" s="247">
        <v>67.41</v>
      </c>
      <c r="L13" s="247">
        <v>61.63</v>
      </c>
      <c r="M13" s="247">
        <v>72.54</v>
      </c>
      <c r="N13" s="248">
        <v>72.59</v>
      </c>
      <c r="O13" s="248">
        <v>103.12</v>
      </c>
      <c r="P13" s="247">
        <v>90.46</v>
      </c>
      <c r="Q13" s="247">
        <v>95.99</v>
      </c>
      <c r="R13" s="247">
        <v>66.2</v>
      </c>
      <c r="S13" s="247"/>
      <c r="T13" s="247"/>
      <c r="U13" s="260">
        <f>SUM(E13:T13)</f>
        <v>902.7894512195122</v>
      </c>
      <c r="V13" s="233">
        <f>COUNTA(E13:T13)</f>
        <v>12</v>
      </c>
      <c r="W13" s="233"/>
      <c r="X13" s="254">
        <f>U13-$U$5</f>
        <v>-132.62867283495063</v>
      </c>
      <c r="Y13" s="247">
        <f>AVERAGE(E13:T13)</f>
        <v>75.23245426829268</v>
      </c>
    </row>
    <row r="14" spans="1:25" ht="12.75">
      <c r="A14" s="523">
        <v>10</v>
      </c>
      <c r="B14" s="524">
        <v>9</v>
      </c>
      <c r="C14" s="264" t="s">
        <v>49</v>
      </c>
      <c r="D14" s="264" t="s">
        <v>50</v>
      </c>
      <c r="E14" s="259">
        <v>67.81007751937983</v>
      </c>
      <c r="F14" s="247"/>
      <c r="G14" s="247"/>
      <c r="H14" s="247">
        <v>54.66</v>
      </c>
      <c r="I14" s="247">
        <v>80.04</v>
      </c>
      <c r="J14" s="247">
        <v>73.33</v>
      </c>
      <c r="K14" s="247">
        <v>69.32</v>
      </c>
      <c r="L14" s="247">
        <v>65.65</v>
      </c>
      <c r="M14" s="247">
        <v>65.79</v>
      </c>
      <c r="N14" s="248">
        <v>75.47</v>
      </c>
      <c r="O14" s="248">
        <v>96.18</v>
      </c>
      <c r="P14" s="247">
        <v>84.35</v>
      </c>
      <c r="Q14" s="247"/>
      <c r="R14" s="247">
        <v>72.23</v>
      </c>
      <c r="S14" s="247"/>
      <c r="T14" s="247">
        <v>56.7</v>
      </c>
      <c r="U14" s="260">
        <f>SUM(E14:T14)</f>
        <v>861.5300775193799</v>
      </c>
      <c r="V14" s="233">
        <f>COUNTA(E14:T14)</f>
        <v>12</v>
      </c>
      <c r="W14" s="233">
        <v>1</v>
      </c>
      <c r="X14" s="254">
        <f>U14-$U$5</f>
        <v>-173.88804653508294</v>
      </c>
      <c r="Y14" s="247">
        <f>AVERAGE(E14:T14)</f>
        <v>71.794173126615</v>
      </c>
    </row>
    <row r="15" spans="1:25" ht="12.75">
      <c r="A15" s="523">
        <v>11</v>
      </c>
      <c r="B15" s="411">
        <v>10</v>
      </c>
      <c r="C15" s="264" t="s">
        <v>124</v>
      </c>
      <c r="D15" s="264" t="s">
        <v>125</v>
      </c>
      <c r="E15" s="259"/>
      <c r="F15" s="247">
        <v>57.27</v>
      </c>
      <c r="G15" s="247">
        <v>59.95</v>
      </c>
      <c r="H15" s="247">
        <v>47.35</v>
      </c>
      <c r="I15" s="247">
        <v>73.93</v>
      </c>
      <c r="J15" s="247">
        <v>88.03</v>
      </c>
      <c r="K15" s="247">
        <v>64.18</v>
      </c>
      <c r="L15" s="247">
        <v>70.54</v>
      </c>
      <c r="M15" s="247">
        <v>76.02</v>
      </c>
      <c r="N15" s="248"/>
      <c r="O15" s="248">
        <v>108.78</v>
      </c>
      <c r="P15" s="247">
        <v>94.08</v>
      </c>
      <c r="Q15" s="247">
        <v>101.4</v>
      </c>
      <c r="R15" s="247"/>
      <c r="S15" s="247"/>
      <c r="T15" s="247">
        <v>11.76</v>
      </c>
      <c r="U15" s="260">
        <f>SUM(E15:T15)</f>
        <v>853.29</v>
      </c>
      <c r="V15" s="233">
        <f>COUNTA(E15:T15)</f>
        <v>12</v>
      </c>
      <c r="W15" s="233"/>
      <c r="X15" s="254">
        <f>U15-$U$5</f>
        <v>-182.1281240544629</v>
      </c>
      <c r="Y15" s="247">
        <f>AVERAGE(E15:T15)</f>
        <v>71.1075</v>
      </c>
    </row>
    <row r="16" spans="1:25" ht="12.75">
      <c r="A16" s="523">
        <v>12</v>
      </c>
      <c r="B16" s="524">
        <v>12</v>
      </c>
      <c r="C16" s="264" t="s">
        <v>81</v>
      </c>
      <c r="D16" s="264" t="s">
        <v>82</v>
      </c>
      <c r="E16" s="259">
        <v>76.14435302916976</v>
      </c>
      <c r="F16" s="247">
        <v>39.36</v>
      </c>
      <c r="G16" s="247">
        <v>54.2</v>
      </c>
      <c r="H16" s="247"/>
      <c r="I16" s="247">
        <v>70.43</v>
      </c>
      <c r="J16" s="247">
        <v>84.18</v>
      </c>
      <c r="K16" s="247">
        <v>73.76</v>
      </c>
      <c r="L16" s="247">
        <v>63.04</v>
      </c>
      <c r="M16" s="247"/>
      <c r="N16" s="248">
        <v>81.05</v>
      </c>
      <c r="O16" s="248"/>
      <c r="P16" s="247">
        <v>86.12</v>
      </c>
      <c r="Q16" s="247">
        <v>92.32</v>
      </c>
      <c r="R16" s="247">
        <v>64.91</v>
      </c>
      <c r="S16" s="247"/>
      <c r="T16" s="247">
        <v>52.9</v>
      </c>
      <c r="U16" s="260">
        <f>SUM(E16:T16)</f>
        <v>838.4143530291697</v>
      </c>
      <c r="V16" s="233">
        <f>COUNTA(E16:T16)</f>
        <v>12</v>
      </c>
      <c r="W16" s="233"/>
      <c r="X16" s="254">
        <f>U16-$U$5</f>
        <v>-197.0037710252932</v>
      </c>
      <c r="Y16" s="247">
        <f>AVERAGE(E16:T16)</f>
        <v>69.86786275243081</v>
      </c>
    </row>
    <row r="17" spans="1:25" ht="12.75">
      <c r="A17" s="523">
        <v>13</v>
      </c>
      <c r="B17" s="524">
        <v>13</v>
      </c>
      <c r="C17" s="264" t="s">
        <v>19</v>
      </c>
      <c r="D17" s="264" t="s">
        <v>40</v>
      </c>
      <c r="E17" s="259">
        <v>78.56920684292379</v>
      </c>
      <c r="F17" s="247">
        <v>61.36</v>
      </c>
      <c r="G17" s="247"/>
      <c r="H17" s="247">
        <v>61.01</v>
      </c>
      <c r="I17" s="247">
        <v>89.65</v>
      </c>
      <c r="J17" s="247">
        <v>84.54</v>
      </c>
      <c r="K17" s="247">
        <v>75.83</v>
      </c>
      <c r="L17" s="247">
        <v>70.46</v>
      </c>
      <c r="M17" s="247">
        <v>63.26</v>
      </c>
      <c r="N17" s="248">
        <v>81.88</v>
      </c>
      <c r="O17" s="248"/>
      <c r="P17" s="247"/>
      <c r="Q17" s="247"/>
      <c r="R17" s="247">
        <v>60.86</v>
      </c>
      <c r="S17" s="247">
        <v>60.63</v>
      </c>
      <c r="T17" s="247">
        <v>58.59</v>
      </c>
      <c r="U17" s="260">
        <f>SUM(E17:S17)</f>
        <v>788.0492068429238</v>
      </c>
      <c r="V17" s="233">
        <f>COUNTA(E17:T17)</f>
        <v>12</v>
      </c>
      <c r="W17" s="233"/>
      <c r="X17" s="254">
        <f>U17-$U$5</f>
        <v>-247.36891721153904</v>
      </c>
      <c r="Y17" s="247">
        <f>AVERAGE(E17:T17)</f>
        <v>70.55326723691032</v>
      </c>
    </row>
    <row r="18" spans="1:25" ht="12.75">
      <c r="A18" s="523">
        <v>14</v>
      </c>
      <c r="B18" s="411">
        <v>14</v>
      </c>
      <c r="C18" s="264" t="s">
        <v>111</v>
      </c>
      <c r="D18" s="264" t="s">
        <v>112</v>
      </c>
      <c r="E18" s="259">
        <v>65.80795525170913</v>
      </c>
      <c r="F18" s="247">
        <v>69.8</v>
      </c>
      <c r="G18" s="247">
        <v>53.88</v>
      </c>
      <c r="H18" s="247">
        <v>76.66</v>
      </c>
      <c r="I18" s="247"/>
      <c r="J18" s="247">
        <v>81.4</v>
      </c>
      <c r="K18" s="247">
        <v>82.15</v>
      </c>
      <c r="L18" s="247">
        <v>79.47</v>
      </c>
      <c r="M18" s="247">
        <v>70.2</v>
      </c>
      <c r="N18" s="248"/>
      <c r="O18" s="248"/>
      <c r="P18" s="247">
        <v>87.78</v>
      </c>
      <c r="Q18" s="247"/>
      <c r="R18" s="247"/>
      <c r="S18" s="247"/>
      <c r="T18" s="247">
        <v>61.76</v>
      </c>
      <c r="U18" s="260">
        <f>SUM(E18:T18)</f>
        <v>728.9079552517092</v>
      </c>
      <c r="V18" s="233">
        <f>COUNTA(E18:T18)</f>
        <v>10</v>
      </c>
      <c r="W18" s="233"/>
      <c r="X18" s="254">
        <f>U18-$U$5</f>
        <v>-306.5101688027537</v>
      </c>
      <c r="Y18" s="247">
        <f>AVERAGE(E18:T18)</f>
        <v>72.89079552517092</v>
      </c>
    </row>
    <row r="19" spans="1:25" ht="12.75">
      <c r="A19" s="523">
        <v>15</v>
      </c>
      <c r="B19" s="411">
        <v>15</v>
      </c>
      <c r="C19" s="264" t="s">
        <v>331</v>
      </c>
      <c r="D19" s="264" t="s">
        <v>178</v>
      </c>
      <c r="E19" s="259">
        <v>61.72763646756216</v>
      </c>
      <c r="F19" s="247">
        <v>41.15</v>
      </c>
      <c r="G19" s="247">
        <v>35.22</v>
      </c>
      <c r="H19" s="247">
        <v>45.13</v>
      </c>
      <c r="I19" s="247">
        <v>42.05</v>
      </c>
      <c r="J19" s="247">
        <v>69.25</v>
      </c>
      <c r="K19" s="247"/>
      <c r="L19" s="247">
        <v>50.83</v>
      </c>
      <c r="M19" s="247">
        <v>53.91</v>
      </c>
      <c r="N19" s="248"/>
      <c r="O19" s="248"/>
      <c r="P19" s="247">
        <v>70.88</v>
      </c>
      <c r="Q19" s="247">
        <v>117.44</v>
      </c>
      <c r="R19" s="247">
        <v>52.63</v>
      </c>
      <c r="S19" s="247">
        <v>37.98</v>
      </c>
      <c r="T19" s="247"/>
      <c r="U19" s="260">
        <f>SUM(E19:T19)</f>
        <v>678.1976364675621</v>
      </c>
      <c r="V19" s="233">
        <f>COUNTA(E19:T19)</f>
        <v>12</v>
      </c>
      <c r="W19" s="233"/>
      <c r="X19" s="254">
        <f>U19-$U$5</f>
        <v>-357.22048758690073</v>
      </c>
      <c r="Y19" s="247">
        <f>AVERAGE(E19:T19)</f>
        <v>56.51646970563018</v>
      </c>
    </row>
    <row r="20" spans="1:25" ht="12.75">
      <c r="A20" s="523">
        <v>16</v>
      </c>
      <c r="B20" s="524">
        <v>16</v>
      </c>
      <c r="C20" s="264" t="s">
        <v>318</v>
      </c>
      <c r="D20" s="264" t="s">
        <v>153</v>
      </c>
      <c r="E20" s="259">
        <v>86.83655536028121</v>
      </c>
      <c r="F20" s="247">
        <v>49.85</v>
      </c>
      <c r="G20" s="247">
        <v>65.62</v>
      </c>
      <c r="H20" s="247">
        <v>63.21</v>
      </c>
      <c r="I20" s="247">
        <v>52.97</v>
      </c>
      <c r="J20" s="247">
        <v>93.68</v>
      </c>
      <c r="K20" s="247">
        <v>81.31</v>
      </c>
      <c r="L20" s="247">
        <v>85.54</v>
      </c>
      <c r="M20" s="247"/>
      <c r="N20" s="248"/>
      <c r="O20" s="248"/>
      <c r="P20" s="247"/>
      <c r="Q20" s="247"/>
      <c r="R20" s="247"/>
      <c r="S20" s="247"/>
      <c r="T20" s="247">
        <v>68.72</v>
      </c>
      <c r="U20" s="260">
        <f>SUM(E20:T20)</f>
        <v>647.7365553602812</v>
      </c>
      <c r="V20" s="233">
        <f>COUNTA(E20:T20)</f>
        <v>9</v>
      </c>
      <c r="W20" s="233"/>
      <c r="X20" s="254">
        <f>U20-$U$5</f>
        <v>-387.6815686941817</v>
      </c>
      <c r="Y20" s="247">
        <f>AVERAGE(E20:T20)</f>
        <v>71.97072837336458</v>
      </c>
    </row>
    <row r="21" spans="1:25" ht="12.75">
      <c r="A21" s="523">
        <v>17</v>
      </c>
      <c r="B21" s="524">
        <v>17</v>
      </c>
      <c r="C21" s="264" t="s">
        <v>97</v>
      </c>
      <c r="D21" s="264" t="s">
        <v>98</v>
      </c>
      <c r="E21" s="259"/>
      <c r="F21" s="247">
        <v>45.5</v>
      </c>
      <c r="G21" s="247">
        <v>44.05</v>
      </c>
      <c r="H21" s="247">
        <v>43.38</v>
      </c>
      <c r="I21" s="247">
        <v>64.32</v>
      </c>
      <c r="J21" s="247">
        <v>77.82</v>
      </c>
      <c r="K21" s="247">
        <v>61.41</v>
      </c>
      <c r="L21" s="247"/>
      <c r="M21" s="247"/>
      <c r="N21" s="248">
        <v>65.98</v>
      </c>
      <c r="O21" s="248"/>
      <c r="P21" s="247"/>
      <c r="Q21" s="247"/>
      <c r="R21" s="247">
        <v>55.32</v>
      </c>
      <c r="S21" s="247">
        <v>50.44</v>
      </c>
      <c r="T21" s="247">
        <v>47.2</v>
      </c>
      <c r="U21" s="260">
        <f>SUM(E21:T21)</f>
        <v>555.4200000000001</v>
      </c>
      <c r="V21" s="233">
        <f>COUNTA(E21:T21)</f>
        <v>10</v>
      </c>
      <c r="W21" s="233"/>
      <c r="X21" s="254">
        <f>U21-$U$5</f>
        <v>-479.9981240544628</v>
      </c>
      <c r="Y21" s="247">
        <f>AVERAGE(E21:T21)</f>
        <v>55.54200000000001</v>
      </c>
    </row>
    <row r="22" spans="1:25" ht="12.75">
      <c r="A22" s="523">
        <v>18</v>
      </c>
      <c r="B22" s="524">
        <v>20</v>
      </c>
      <c r="C22" s="264" t="s">
        <v>94</v>
      </c>
      <c r="D22" s="264" t="s">
        <v>95</v>
      </c>
      <c r="E22" s="259"/>
      <c r="F22" s="247">
        <v>52.15</v>
      </c>
      <c r="G22" s="247"/>
      <c r="H22" s="247"/>
      <c r="I22" s="247">
        <v>60.39</v>
      </c>
      <c r="J22" s="247">
        <v>82.06</v>
      </c>
      <c r="K22" s="247"/>
      <c r="L22" s="247"/>
      <c r="M22" s="247"/>
      <c r="N22" s="248"/>
      <c r="O22" s="248"/>
      <c r="P22" s="247"/>
      <c r="Q22" s="247">
        <v>85.73</v>
      </c>
      <c r="R22" s="247">
        <v>65.21</v>
      </c>
      <c r="S22" s="247"/>
      <c r="T22" s="247">
        <v>51.63</v>
      </c>
      <c r="U22" s="260">
        <f>SUM(E22:T22)</f>
        <v>397.16999999999996</v>
      </c>
      <c r="V22" s="233">
        <f>COUNTA(E22:T22)</f>
        <v>6</v>
      </c>
      <c r="W22" s="233"/>
      <c r="X22" s="254">
        <f>U22-$U$5</f>
        <v>-638.2481240544629</v>
      </c>
      <c r="Y22" s="247">
        <f>AVERAGE(E22:T22)</f>
        <v>66.195</v>
      </c>
    </row>
    <row r="23" spans="1:25" ht="12.75">
      <c r="A23" s="523">
        <v>19</v>
      </c>
      <c r="B23" s="524">
        <v>18</v>
      </c>
      <c r="C23" s="263" t="s">
        <v>71</v>
      </c>
      <c r="D23" s="263" t="s">
        <v>70</v>
      </c>
      <c r="E23" s="259"/>
      <c r="F23" s="247"/>
      <c r="G23" s="247"/>
      <c r="H23" s="247"/>
      <c r="I23" s="247"/>
      <c r="J23" s="247"/>
      <c r="K23" s="247"/>
      <c r="L23" s="247">
        <v>94.37</v>
      </c>
      <c r="M23" s="247"/>
      <c r="N23" s="248"/>
      <c r="O23" s="248"/>
      <c r="P23" s="247">
        <v>100.8</v>
      </c>
      <c r="Q23" s="247">
        <v>104.03</v>
      </c>
      <c r="R23" s="247">
        <v>81.13</v>
      </c>
      <c r="S23" s="247"/>
      <c r="T23" s="247"/>
      <c r="U23" s="260">
        <f>SUM(E23:T23)</f>
        <v>380.33000000000004</v>
      </c>
      <c r="V23" s="233">
        <f>COUNTA(E23:T23)</f>
        <v>4</v>
      </c>
      <c r="W23" s="233">
        <v>1</v>
      </c>
      <c r="X23" s="254">
        <f>U23-$U$5</f>
        <v>-655.0881240544628</v>
      </c>
      <c r="Y23" s="247">
        <f>AVERAGE(E23:T23)</f>
        <v>95.08250000000001</v>
      </c>
    </row>
    <row r="24" spans="1:25" ht="12.75">
      <c r="A24" s="523">
        <v>20</v>
      </c>
      <c r="B24" s="524">
        <v>19</v>
      </c>
      <c r="C24" s="264" t="s">
        <v>71</v>
      </c>
      <c r="D24" s="264" t="s">
        <v>45</v>
      </c>
      <c r="E24" s="259"/>
      <c r="F24" s="247">
        <v>63.15</v>
      </c>
      <c r="G24" s="247"/>
      <c r="H24" s="247">
        <v>60.33</v>
      </c>
      <c r="I24" s="247">
        <v>38.99</v>
      </c>
      <c r="J24" s="247"/>
      <c r="K24" s="247">
        <v>68.77</v>
      </c>
      <c r="L24" s="247">
        <v>68.27</v>
      </c>
      <c r="M24" s="247"/>
      <c r="N24" s="248"/>
      <c r="O24" s="248"/>
      <c r="P24" s="247"/>
      <c r="Q24" s="247"/>
      <c r="R24" s="247">
        <v>59.56</v>
      </c>
      <c r="S24" s="247"/>
      <c r="T24" s="247"/>
      <c r="U24" s="260">
        <f>SUM(E24:T24)</f>
        <v>359.07</v>
      </c>
      <c r="V24" s="233">
        <f>COUNTA(E24:T24)</f>
        <v>6</v>
      </c>
      <c r="W24" s="233">
        <v>1</v>
      </c>
      <c r="X24" s="254">
        <f>U24-$U$5</f>
        <v>-676.3481240544629</v>
      </c>
      <c r="Y24" s="247">
        <f>AVERAGE(E24:T24)</f>
        <v>59.845</v>
      </c>
    </row>
    <row r="25" spans="1:25" ht="12.75">
      <c r="A25" s="523">
        <v>21</v>
      </c>
      <c r="B25" s="524">
        <v>21</v>
      </c>
      <c r="C25" s="264" t="s">
        <v>69</v>
      </c>
      <c r="D25" s="264" t="s">
        <v>70</v>
      </c>
      <c r="E25" s="259"/>
      <c r="F25" s="247">
        <v>45.5</v>
      </c>
      <c r="G25" s="247"/>
      <c r="H25" s="247"/>
      <c r="I25" s="247"/>
      <c r="J25" s="247">
        <v>102.51</v>
      </c>
      <c r="K25" s="247"/>
      <c r="L25" s="247"/>
      <c r="M25" s="247"/>
      <c r="N25" s="248">
        <v>117.2</v>
      </c>
      <c r="O25" s="249"/>
      <c r="P25" s="247"/>
      <c r="Q25" s="247"/>
      <c r="R25" s="247"/>
      <c r="S25" s="247">
        <v>83.86</v>
      </c>
      <c r="T25" s="247"/>
      <c r="U25" s="260">
        <f>SUM(E25:T25)</f>
        <v>349.07</v>
      </c>
      <c r="V25" s="233">
        <f>COUNTA(E25:T25)</f>
        <v>4</v>
      </c>
      <c r="W25" s="233">
        <v>1</v>
      </c>
      <c r="X25" s="254">
        <f>U25-$U$5</f>
        <v>-686.3481240544629</v>
      </c>
      <c r="Y25" s="247">
        <f>AVERAGE(E25:T25)</f>
        <v>87.2675</v>
      </c>
    </row>
    <row r="26" spans="1:25" ht="12.75">
      <c r="A26" s="523">
        <v>22</v>
      </c>
      <c r="B26" s="524">
        <v>22</v>
      </c>
      <c r="C26" s="264" t="s">
        <v>171</v>
      </c>
      <c r="D26" s="264" t="s">
        <v>172</v>
      </c>
      <c r="E26" s="259"/>
      <c r="F26" s="247">
        <v>30.92</v>
      </c>
      <c r="G26" s="247"/>
      <c r="H26" s="247"/>
      <c r="I26" s="247">
        <v>38.12</v>
      </c>
      <c r="J26" s="247"/>
      <c r="K26" s="247"/>
      <c r="L26" s="247"/>
      <c r="M26" s="247">
        <v>52.24</v>
      </c>
      <c r="N26" s="248"/>
      <c r="O26" s="248"/>
      <c r="P26" s="247">
        <v>73.15</v>
      </c>
      <c r="Q26" s="247"/>
      <c r="R26" s="247">
        <v>63.16</v>
      </c>
      <c r="S26" s="247">
        <v>39.9</v>
      </c>
      <c r="T26" s="247">
        <v>50.37</v>
      </c>
      <c r="U26" s="260">
        <f>SUM(E26:T26)</f>
        <v>347.86</v>
      </c>
      <c r="V26" s="233">
        <f>COUNTA(E26:T26)</f>
        <v>7</v>
      </c>
      <c r="W26" s="233"/>
      <c r="X26" s="254">
        <f>U26-$U$5</f>
        <v>-687.5581240544628</v>
      </c>
      <c r="Y26" s="247">
        <f>AVERAGE(E26:T26)</f>
        <v>49.69428571428572</v>
      </c>
    </row>
    <row r="27" spans="1:25" ht="12.75">
      <c r="A27" s="523">
        <v>23</v>
      </c>
      <c r="B27" s="411">
        <v>26</v>
      </c>
      <c r="C27" s="264" t="s">
        <v>188</v>
      </c>
      <c r="D27" s="264" t="s">
        <v>346</v>
      </c>
      <c r="E27" s="259"/>
      <c r="F27" s="247">
        <v>44.73</v>
      </c>
      <c r="G27" s="247"/>
      <c r="H27" s="247"/>
      <c r="I27" s="247">
        <v>68.69</v>
      </c>
      <c r="J27" s="247"/>
      <c r="K27" s="247"/>
      <c r="L27" s="247"/>
      <c r="M27" s="247"/>
      <c r="N27" s="248"/>
      <c r="O27" s="248"/>
      <c r="P27" s="247">
        <v>94.13</v>
      </c>
      <c r="Q27" s="247"/>
      <c r="R27" s="247"/>
      <c r="S27" s="247"/>
      <c r="T27" s="247">
        <v>57.33</v>
      </c>
      <c r="U27" s="260">
        <f>SUM(E27:T27)</f>
        <v>264.88</v>
      </c>
      <c r="V27" s="233">
        <f>COUNTA(E27:T27)</f>
        <v>4</v>
      </c>
      <c r="W27" s="233">
        <v>1</v>
      </c>
      <c r="X27" s="254">
        <f>U27-$U$5</f>
        <v>-770.5381240544629</v>
      </c>
      <c r="Y27" s="247">
        <f>AVERAGE(E27:T27)</f>
        <v>66.22</v>
      </c>
    </row>
    <row r="28" spans="1:25" ht="12.75">
      <c r="A28" s="523">
        <v>24</v>
      </c>
      <c r="B28" s="524">
        <v>28</v>
      </c>
      <c r="C28" s="263" t="s">
        <v>129</v>
      </c>
      <c r="D28" s="263" t="s">
        <v>60</v>
      </c>
      <c r="E28" s="259"/>
      <c r="F28" s="247"/>
      <c r="G28" s="247"/>
      <c r="H28" s="247"/>
      <c r="I28" s="247">
        <v>64.76</v>
      </c>
      <c r="J28" s="247"/>
      <c r="K28" s="247">
        <v>69.12</v>
      </c>
      <c r="L28" s="247"/>
      <c r="M28" s="247"/>
      <c r="N28" s="248"/>
      <c r="O28" s="248"/>
      <c r="P28" s="247"/>
      <c r="Q28" s="247"/>
      <c r="R28" s="247">
        <v>65.35</v>
      </c>
      <c r="S28" s="247"/>
      <c r="T28" s="247">
        <v>63.03</v>
      </c>
      <c r="U28" s="260">
        <f>SUM(E28:T28)</f>
        <v>262.26</v>
      </c>
      <c r="V28" s="233">
        <f>COUNTA(E28:T28)</f>
        <v>4</v>
      </c>
      <c r="W28" s="233"/>
      <c r="X28" s="254">
        <f>U28-$U$5</f>
        <v>-773.1581240544629</v>
      </c>
      <c r="Y28" s="247">
        <f>AVERAGE(E28:T28)</f>
        <v>65.565</v>
      </c>
    </row>
    <row r="29" spans="1:25" ht="12.75">
      <c r="A29" s="523">
        <v>25</v>
      </c>
      <c r="B29" s="411">
        <v>23</v>
      </c>
      <c r="C29" s="263" t="s">
        <v>81</v>
      </c>
      <c r="D29" s="263" t="s">
        <v>392</v>
      </c>
      <c r="E29" s="247"/>
      <c r="F29" s="247"/>
      <c r="G29" s="247">
        <v>36.67</v>
      </c>
      <c r="H29" s="247">
        <v>44.33</v>
      </c>
      <c r="I29" s="247"/>
      <c r="J29" s="247"/>
      <c r="K29" s="247">
        <v>58.66</v>
      </c>
      <c r="L29" s="247">
        <v>62.13</v>
      </c>
      <c r="M29" s="247"/>
      <c r="N29" s="248"/>
      <c r="O29" s="248"/>
      <c r="P29" s="247" t="s">
        <v>224</v>
      </c>
      <c r="Q29" s="247"/>
      <c r="R29" s="247">
        <v>41.08</v>
      </c>
      <c r="S29" s="247"/>
      <c r="T29" s="247"/>
      <c r="U29" s="260">
        <f>SUM(E29:T29)</f>
        <v>242.87</v>
      </c>
      <c r="V29" s="233">
        <f>COUNTA(E29:T29)</f>
        <v>6</v>
      </c>
      <c r="W29" s="233">
        <v>1</v>
      </c>
      <c r="X29" s="254">
        <f>U29-$U$5</f>
        <v>-792.5481240544628</v>
      </c>
      <c r="Y29" s="247">
        <f>AVERAGE(E29:T29)</f>
        <v>48.574</v>
      </c>
    </row>
    <row r="30" spans="1:25" ht="12.75">
      <c r="A30" s="523">
        <v>26</v>
      </c>
      <c r="B30" s="524">
        <v>24</v>
      </c>
      <c r="C30" s="264" t="s">
        <v>116</v>
      </c>
      <c r="D30" s="264" t="s">
        <v>117</v>
      </c>
      <c r="E30" s="259"/>
      <c r="F30" s="247">
        <v>68.26</v>
      </c>
      <c r="G30" s="247"/>
      <c r="H30" s="247">
        <v>59.85</v>
      </c>
      <c r="I30" s="247">
        <v>95.32</v>
      </c>
      <c r="J30" s="247"/>
      <c r="K30" s="247"/>
      <c r="L30" s="247"/>
      <c r="M30" s="247"/>
      <c r="N30" s="248"/>
      <c r="O30" s="248"/>
      <c r="P30" s="247"/>
      <c r="Q30" s="247"/>
      <c r="R30" s="247"/>
      <c r="S30" s="247"/>
      <c r="T30" s="247"/>
      <c r="U30" s="260">
        <f>SUM(E30:T30)</f>
        <v>223.43</v>
      </c>
      <c r="V30" s="233">
        <f>COUNTA(E30:T30)</f>
        <v>3</v>
      </c>
      <c r="W30" s="233"/>
      <c r="X30" s="254">
        <f>U30-$U$5</f>
        <v>-811.9881240544628</v>
      </c>
      <c r="Y30" s="247">
        <f>AVERAGE(E30:T30)</f>
        <v>74.47666666666667</v>
      </c>
    </row>
    <row r="31" spans="1:25" ht="12.75">
      <c r="A31" s="523">
        <v>27</v>
      </c>
      <c r="B31" s="411">
        <v>32</v>
      </c>
      <c r="C31" s="264" t="s">
        <v>335</v>
      </c>
      <c r="D31" s="264" t="s">
        <v>125</v>
      </c>
      <c r="E31" s="259"/>
      <c r="F31" s="247">
        <v>41.15</v>
      </c>
      <c r="G31" s="247"/>
      <c r="H31" s="247"/>
      <c r="I31" s="247">
        <v>69.12</v>
      </c>
      <c r="J31" s="247"/>
      <c r="K31" s="247"/>
      <c r="L31" s="247"/>
      <c r="M31" s="247"/>
      <c r="N31" s="248"/>
      <c r="O31" s="249"/>
      <c r="P31" s="247"/>
      <c r="Q31" s="247"/>
      <c r="R31" s="247">
        <v>54.26</v>
      </c>
      <c r="S31" s="247"/>
      <c r="T31" s="247">
        <v>52.9</v>
      </c>
      <c r="U31" s="260">
        <f>SUM(E31:T31)</f>
        <v>217.43</v>
      </c>
      <c r="V31" s="233">
        <f>COUNTA(E31:T31)</f>
        <v>4</v>
      </c>
      <c r="W31" s="233"/>
      <c r="X31" s="254">
        <f>U31-$U$5</f>
        <v>-817.9881240544628</v>
      </c>
      <c r="Y31" s="247">
        <f>AVERAGE(E31:T31)</f>
        <v>54.3575</v>
      </c>
    </row>
    <row r="32" spans="1:25" ht="12.75">
      <c r="A32" s="523">
        <v>28</v>
      </c>
      <c r="B32" s="524">
        <v>25</v>
      </c>
      <c r="C32" s="264" t="s">
        <v>359</v>
      </c>
      <c r="D32" s="264" t="s">
        <v>346</v>
      </c>
      <c r="E32" s="259"/>
      <c r="F32" s="247">
        <v>41.92</v>
      </c>
      <c r="G32" s="247"/>
      <c r="H32" s="247"/>
      <c r="I32" s="247">
        <v>36.37</v>
      </c>
      <c r="J32" s="247"/>
      <c r="K32" s="247">
        <v>64.74</v>
      </c>
      <c r="L32" s="247"/>
      <c r="M32" s="247"/>
      <c r="N32" s="248"/>
      <c r="O32" s="249"/>
      <c r="P32" s="247"/>
      <c r="Q32" s="247"/>
      <c r="R32" s="247">
        <v>68.76</v>
      </c>
      <c r="S32" s="247"/>
      <c r="T32" s="247"/>
      <c r="U32" s="260">
        <f>SUM(E32:T32)</f>
        <v>211.78999999999996</v>
      </c>
      <c r="V32" s="233">
        <f>COUNTA(E32:T32)</f>
        <v>4</v>
      </c>
      <c r="W32" s="233"/>
      <c r="X32" s="254">
        <f>U32-$U$5</f>
        <v>-823.6281240544629</v>
      </c>
      <c r="Y32" s="247">
        <f>AVERAGE(E32:T32)</f>
        <v>52.94749999999999</v>
      </c>
    </row>
    <row r="33" spans="1:25" ht="12.75">
      <c r="A33" s="523">
        <v>29</v>
      </c>
      <c r="B33" s="524">
        <v>27</v>
      </c>
      <c r="C33" s="263" t="s">
        <v>406</v>
      </c>
      <c r="D33" s="263" t="s">
        <v>98</v>
      </c>
      <c r="E33" s="259"/>
      <c r="F33" s="247"/>
      <c r="G33" s="247"/>
      <c r="H33" s="247">
        <v>105</v>
      </c>
      <c r="I33" s="247"/>
      <c r="J33" s="247"/>
      <c r="K33" s="247"/>
      <c r="L33" s="247">
        <v>99.46</v>
      </c>
      <c r="M33" s="247"/>
      <c r="N33" s="248"/>
      <c r="O33" s="248"/>
      <c r="P33" s="247"/>
      <c r="Q33" s="247"/>
      <c r="R33" s="247"/>
      <c r="S33" s="247"/>
      <c r="T33" s="247"/>
      <c r="U33" s="260">
        <f>SUM(E33:T33)</f>
        <v>204.45999999999998</v>
      </c>
      <c r="V33" s="233">
        <f>COUNTA(E33:T33)</f>
        <v>2</v>
      </c>
      <c r="W33" s="233">
        <v>2</v>
      </c>
      <c r="X33" s="254">
        <f>U33-$U$5</f>
        <v>-830.9581240544628</v>
      </c>
      <c r="Y33" s="247">
        <f>AVERAGE(E33:T33)</f>
        <v>102.22999999999999</v>
      </c>
    </row>
    <row r="34" spans="1:25" ht="12.75">
      <c r="A34" s="523">
        <v>30</v>
      </c>
      <c r="B34" s="411">
        <v>29</v>
      </c>
      <c r="C34" s="264" t="s">
        <v>503</v>
      </c>
      <c r="D34" s="264" t="s">
        <v>504</v>
      </c>
      <c r="E34" s="259"/>
      <c r="F34" s="247"/>
      <c r="G34" s="247"/>
      <c r="H34" s="247"/>
      <c r="I34" s="247"/>
      <c r="J34" s="247">
        <v>91.4</v>
      </c>
      <c r="K34" s="247"/>
      <c r="L34" s="247">
        <v>82.37</v>
      </c>
      <c r="M34" s="247"/>
      <c r="N34" s="248"/>
      <c r="O34" s="248"/>
      <c r="P34" s="247"/>
      <c r="Q34" s="247"/>
      <c r="R34" s="247"/>
      <c r="S34" s="247"/>
      <c r="T34" s="247"/>
      <c r="U34" s="260">
        <f>SUM(E34:T34)</f>
        <v>173.77</v>
      </c>
      <c r="V34" s="233">
        <f>COUNTA(E34:T34)</f>
        <v>2</v>
      </c>
      <c r="W34" s="233">
        <v>1</v>
      </c>
      <c r="X34" s="254">
        <f>U34-$U$5</f>
        <v>-861.6481240544629</v>
      </c>
      <c r="Y34" s="247">
        <f>AVERAGE(E34:T34)</f>
        <v>86.885</v>
      </c>
    </row>
    <row r="35" spans="1:25" ht="12.75">
      <c r="A35" s="523">
        <v>31</v>
      </c>
      <c r="B35" s="524">
        <v>30</v>
      </c>
      <c r="C35" s="264" t="s">
        <v>189</v>
      </c>
      <c r="D35" s="264" t="s">
        <v>172</v>
      </c>
      <c r="E35" s="259">
        <v>72.16783216783216</v>
      </c>
      <c r="F35" s="247">
        <v>37.83</v>
      </c>
      <c r="G35" s="247"/>
      <c r="H35" s="247"/>
      <c r="I35" s="358"/>
      <c r="J35" s="247"/>
      <c r="K35" s="247"/>
      <c r="L35" s="247"/>
      <c r="M35" s="247"/>
      <c r="N35" s="248"/>
      <c r="O35" s="249"/>
      <c r="P35" s="247"/>
      <c r="Q35" s="247"/>
      <c r="R35" s="247">
        <v>60.5</v>
      </c>
      <c r="S35" s="247"/>
      <c r="T35" s="247"/>
      <c r="U35" s="260">
        <f>SUM(E35:T35)</f>
        <v>170.49783216783214</v>
      </c>
      <c r="V35" s="233">
        <f>COUNTA(E35:T35)</f>
        <v>3</v>
      </c>
      <c r="W35" s="233"/>
      <c r="X35" s="254">
        <f>U35-$U$5</f>
        <v>-864.9202918866307</v>
      </c>
      <c r="Y35" s="247">
        <f>AVERAGE(E35:T35)</f>
        <v>56.83261072261072</v>
      </c>
    </row>
    <row r="36" spans="1:25" ht="12.75">
      <c r="A36" s="523">
        <v>32</v>
      </c>
      <c r="B36" s="524">
        <v>31</v>
      </c>
      <c r="C36" s="264" t="s">
        <v>362</v>
      </c>
      <c r="D36" s="264" t="s">
        <v>363</v>
      </c>
      <c r="E36" s="259"/>
      <c r="F36" s="247">
        <v>43.46</v>
      </c>
      <c r="G36" s="247"/>
      <c r="H36" s="247"/>
      <c r="I36" s="247">
        <v>59.08</v>
      </c>
      <c r="J36" s="247"/>
      <c r="K36" s="247">
        <v>65.78</v>
      </c>
      <c r="L36" s="247"/>
      <c r="M36" s="247"/>
      <c r="N36" s="248"/>
      <c r="O36" s="248"/>
      <c r="P36" s="247"/>
      <c r="Q36" s="247"/>
      <c r="R36" s="247"/>
      <c r="S36" s="247"/>
      <c r="T36" s="247"/>
      <c r="U36" s="260">
        <f>SUM(E36:T36)</f>
        <v>168.32</v>
      </c>
      <c r="V36" s="233">
        <f>COUNTA(E36:T36)</f>
        <v>3</v>
      </c>
      <c r="W36" s="233"/>
      <c r="X36" s="254">
        <f>U36-$U$5</f>
        <v>-867.0981240544629</v>
      </c>
      <c r="Y36" s="247">
        <f>AVERAGE(E36:T36)</f>
        <v>56.10666666666666</v>
      </c>
    </row>
    <row r="37" spans="1:25" ht="12.75">
      <c r="A37" s="523">
        <v>33</v>
      </c>
      <c r="B37" s="524">
        <v>38</v>
      </c>
      <c r="C37" s="264" t="s">
        <v>390</v>
      </c>
      <c r="D37" s="264" t="s">
        <v>369</v>
      </c>
      <c r="E37" s="259"/>
      <c r="F37" s="247">
        <v>60.85</v>
      </c>
      <c r="G37" s="247"/>
      <c r="H37" s="247"/>
      <c r="I37" s="247">
        <v>68.69</v>
      </c>
      <c r="J37" s="247"/>
      <c r="K37" s="247"/>
      <c r="L37" s="247"/>
      <c r="M37" s="247"/>
      <c r="N37" s="248"/>
      <c r="O37" s="249"/>
      <c r="P37" s="247"/>
      <c r="Q37" s="247"/>
      <c r="R37" s="247"/>
      <c r="S37" s="247"/>
      <c r="T37" s="247">
        <v>31.38</v>
      </c>
      <c r="U37" s="260">
        <f>SUM(E37:T37)</f>
        <v>160.92</v>
      </c>
      <c r="V37" s="233">
        <f>COUNTA(E37:T37)</f>
        <v>3</v>
      </c>
      <c r="W37" s="233"/>
      <c r="X37" s="254">
        <f>U37-$U$5</f>
        <v>-874.4981240544629</v>
      </c>
      <c r="Y37" s="247">
        <f>AVERAGE(E37:T37)</f>
        <v>53.63999999999999</v>
      </c>
    </row>
    <row r="38" spans="1:25" ht="12.75">
      <c r="A38" s="523">
        <v>34</v>
      </c>
      <c r="B38" s="524">
        <v>33</v>
      </c>
      <c r="C38" s="264" t="s">
        <v>174</v>
      </c>
      <c r="D38" s="264" t="s">
        <v>531</v>
      </c>
      <c r="E38" s="259"/>
      <c r="F38" s="247"/>
      <c r="G38" s="247"/>
      <c r="H38" s="247"/>
      <c r="I38" s="247"/>
      <c r="J38" s="247"/>
      <c r="K38" s="247"/>
      <c r="L38" s="247">
        <v>51.3</v>
      </c>
      <c r="M38" s="247"/>
      <c r="N38" s="248"/>
      <c r="O38" s="248"/>
      <c r="P38" s="247">
        <v>97.49</v>
      </c>
      <c r="Q38" s="247"/>
      <c r="R38" s="247"/>
      <c r="S38" s="247"/>
      <c r="T38" s="247"/>
      <c r="U38" s="260">
        <f>SUM(E38:T38)</f>
        <v>148.79</v>
      </c>
      <c r="V38" s="233">
        <f>COUNTA(E38:T38)</f>
        <v>2</v>
      </c>
      <c r="W38" s="233"/>
      <c r="X38" s="254">
        <f>U38-$U$5</f>
        <v>-886.6281240544629</v>
      </c>
      <c r="Y38" s="247">
        <f>AVERAGE(E38:T38)</f>
        <v>74.395</v>
      </c>
    </row>
    <row r="39" spans="1:25" ht="12.75">
      <c r="A39" s="523">
        <v>35</v>
      </c>
      <c r="B39" s="411">
        <v>34</v>
      </c>
      <c r="C39" s="263" t="s">
        <v>396</v>
      </c>
      <c r="D39" s="263" t="s">
        <v>45</v>
      </c>
      <c r="E39" s="247"/>
      <c r="F39" s="247"/>
      <c r="G39" s="247">
        <v>92.55</v>
      </c>
      <c r="H39" s="247"/>
      <c r="I39" s="247">
        <v>53.4</v>
      </c>
      <c r="J39" s="247"/>
      <c r="K39" s="247"/>
      <c r="L39" s="247"/>
      <c r="M39" s="247"/>
      <c r="N39" s="248"/>
      <c r="O39" s="248"/>
      <c r="P39" s="247"/>
      <c r="Q39" s="247"/>
      <c r="R39" s="247"/>
      <c r="S39" s="247"/>
      <c r="T39" s="247"/>
      <c r="U39" s="260">
        <f>SUM(E39:T39)</f>
        <v>145.95</v>
      </c>
      <c r="V39" s="233">
        <f>COUNTA(E39:T39)</f>
        <v>2</v>
      </c>
      <c r="W39" s="233"/>
      <c r="X39" s="254">
        <f>U39-$U$5</f>
        <v>-889.4681240544628</v>
      </c>
      <c r="Y39" s="247">
        <f>AVERAGE(E39:T39)</f>
        <v>72.975</v>
      </c>
    </row>
    <row r="40" spans="1:25" ht="12.75">
      <c r="A40" s="523">
        <v>36</v>
      </c>
      <c r="B40" s="524">
        <v>64</v>
      </c>
      <c r="C40" s="264" t="s">
        <v>193</v>
      </c>
      <c r="D40" s="264" t="s">
        <v>169</v>
      </c>
      <c r="E40" s="259">
        <v>67.99837925445705</v>
      </c>
      <c r="F40" s="247"/>
      <c r="G40" s="247"/>
      <c r="H40" s="247"/>
      <c r="I40" s="247"/>
      <c r="J40" s="247"/>
      <c r="K40" s="247"/>
      <c r="L40" s="247"/>
      <c r="M40" s="247"/>
      <c r="N40" s="248"/>
      <c r="O40" s="248"/>
      <c r="P40" s="247"/>
      <c r="Q40" s="247"/>
      <c r="R40" s="247"/>
      <c r="S40" s="247">
        <v>77.4</v>
      </c>
      <c r="T40" s="247"/>
      <c r="U40" s="260">
        <f>SUM(E40:T40)</f>
        <v>145.39837925445704</v>
      </c>
      <c r="V40" s="233">
        <f>COUNTA(E40:T40)</f>
        <v>2</v>
      </c>
      <c r="W40" s="233"/>
      <c r="X40" s="254">
        <f>U40-$U$5</f>
        <v>-890.0197448000058</v>
      </c>
      <c r="Y40" s="247">
        <f>AVERAGE(E40:T40)</f>
        <v>72.69918962722852</v>
      </c>
    </row>
    <row r="41" spans="1:25" ht="12.75">
      <c r="A41" s="523">
        <v>37</v>
      </c>
      <c r="B41" s="411">
        <v>35</v>
      </c>
      <c r="C41" s="264" t="s">
        <v>511</v>
      </c>
      <c r="D41" s="264" t="s">
        <v>512</v>
      </c>
      <c r="E41" s="259"/>
      <c r="F41" s="247"/>
      <c r="G41" s="247"/>
      <c r="H41" s="247"/>
      <c r="I41" s="247"/>
      <c r="J41" s="247"/>
      <c r="K41" s="247">
        <v>77.31</v>
      </c>
      <c r="L41" s="247"/>
      <c r="M41" s="247"/>
      <c r="N41" s="248"/>
      <c r="O41" s="248"/>
      <c r="P41" s="247"/>
      <c r="Q41" s="247"/>
      <c r="R41" s="247">
        <v>67.01</v>
      </c>
      <c r="S41" s="247"/>
      <c r="T41" s="247"/>
      <c r="U41" s="260">
        <f>SUM(E41:T41)</f>
        <v>144.32</v>
      </c>
      <c r="V41" s="233">
        <f>COUNTA(E41:T41)</f>
        <v>2</v>
      </c>
      <c r="W41" s="233"/>
      <c r="X41" s="254">
        <f>U41-$U$5</f>
        <v>-891.0981240544629</v>
      </c>
      <c r="Y41" s="247">
        <f>AVERAGE(E41:T41)</f>
        <v>72.16</v>
      </c>
    </row>
    <row r="42" spans="1:25" ht="12.75">
      <c r="A42" s="523">
        <v>38</v>
      </c>
      <c r="B42" s="524">
        <v>36</v>
      </c>
      <c r="C42" s="264" t="s">
        <v>329</v>
      </c>
      <c r="D42" s="264" t="s">
        <v>330</v>
      </c>
      <c r="E42" s="259">
        <v>67.98120544394037</v>
      </c>
      <c r="F42" s="247"/>
      <c r="G42" s="247"/>
      <c r="H42" s="247"/>
      <c r="I42" s="247"/>
      <c r="J42" s="247">
        <v>75.41</v>
      </c>
      <c r="K42" s="247"/>
      <c r="L42" s="247"/>
      <c r="M42" s="247"/>
      <c r="N42" s="248"/>
      <c r="O42" s="249"/>
      <c r="P42" s="247"/>
      <c r="Q42" s="247"/>
      <c r="R42" s="247"/>
      <c r="S42" s="247"/>
      <c r="T42" s="247"/>
      <c r="U42" s="260">
        <f>SUM(E42:T42)</f>
        <v>143.39120544394035</v>
      </c>
      <c r="V42" s="233">
        <f>COUNTA(E42:T42)</f>
        <v>2</v>
      </c>
      <c r="W42" s="233"/>
      <c r="X42" s="254">
        <f>U42-$U$5</f>
        <v>-892.0269186105224</v>
      </c>
      <c r="Y42" s="247">
        <f>AVERAGE(E42:T42)</f>
        <v>71.69560272197018</v>
      </c>
    </row>
    <row r="43" spans="1:25" ht="12.75">
      <c r="A43" s="523">
        <v>39</v>
      </c>
      <c r="B43" s="411">
        <v>37</v>
      </c>
      <c r="C43" s="264" t="s">
        <v>189</v>
      </c>
      <c r="D43" s="264" t="s">
        <v>157</v>
      </c>
      <c r="E43" s="259">
        <v>77.12006079027356</v>
      </c>
      <c r="F43" s="247">
        <v>53.43</v>
      </c>
      <c r="G43" s="247"/>
      <c r="H43" s="247"/>
      <c r="I43" s="247"/>
      <c r="J43" s="247"/>
      <c r="K43" s="247"/>
      <c r="L43" s="247"/>
      <c r="M43" s="247"/>
      <c r="N43" s="248"/>
      <c r="O43" s="248"/>
      <c r="P43" s="247"/>
      <c r="Q43" s="247"/>
      <c r="R43" s="247"/>
      <c r="S43" s="247"/>
      <c r="T43" s="247"/>
      <c r="U43" s="260">
        <f>SUM(E43:T43)</f>
        <v>130.55006079027356</v>
      </c>
      <c r="V43" s="233">
        <f>COUNTA(E43:T43)</f>
        <v>2</v>
      </c>
      <c r="W43" s="233"/>
      <c r="X43" s="254">
        <f>U43-$U$5</f>
        <v>-904.8680632641892</v>
      </c>
      <c r="Y43" s="247">
        <f>AVERAGE(E43:T43)</f>
        <v>65.27503039513678</v>
      </c>
    </row>
    <row r="44" spans="1:25" ht="12.75">
      <c r="A44" s="523">
        <v>40</v>
      </c>
      <c r="B44" s="411">
        <v>48</v>
      </c>
      <c r="C44" s="264" t="s">
        <v>354</v>
      </c>
      <c r="D44" s="264" t="s">
        <v>355</v>
      </c>
      <c r="E44" s="259"/>
      <c r="F44" s="247">
        <v>47.04</v>
      </c>
      <c r="G44" s="247"/>
      <c r="H44" s="247"/>
      <c r="I44" s="247">
        <v>45.98</v>
      </c>
      <c r="J44" s="247"/>
      <c r="K44" s="247"/>
      <c r="L44" s="247"/>
      <c r="M44" s="247"/>
      <c r="N44" s="248"/>
      <c r="O44" s="248"/>
      <c r="P44" s="247"/>
      <c r="Q44" s="247"/>
      <c r="R44" s="247"/>
      <c r="S44" s="247"/>
      <c r="T44" s="247">
        <v>28.22</v>
      </c>
      <c r="U44" s="260">
        <f>SUM(E44:T44)</f>
        <v>121.24</v>
      </c>
      <c r="V44" s="233">
        <f>COUNTA(E44:T44)</f>
        <v>3</v>
      </c>
      <c r="W44" s="233"/>
      <c r="X44" s="254">
        <f>U44-$U$5</f>
        <v>-914.1781240544628</v>
      </c>
      <c r="Y44" s="247">
        <f>AVERAGE(E44:T44)</f>
        <v>40.413333333333334</v>
      </c>
    </row>
    <row r="45" spans="1:25" ht="12.75">
      <c r="A45" s="523">
        <v>41</v>
      </c>
      <c r="B45" s="411">
        <v>39</v>
      </c>
      <c r="C45" s="264" t="s">
        <v>163</v>
      </c>
      <c r="D45" s="264" t="s">
        <v>60</v>
      </c>
      <c r="E45" s="259">
        <v>73.45548802288165</v>
      </c>
      <c r="F45" s="247">
        <v>44.22</v>
      </c>
      <c r="G45" s="247"/>
      <c r="H45" s="247"/>
      <c r="I45" s="247"/>
      <c r="J45" s="247"/>
      <c r="K45" s="247"/>
      <c r="L45" s="247"/>
      <c r="M45" s="247"/>
      <c r="N45" s="248"/>
      <c r="O45" s="248"/>
      <c r="P45" s="247"/>
      <c r="Q45" s="247"/>
      <c r="R45" s="247"/>
      <c r="S45" s="247"/>
      <c r="T45" s="247"/>
      <c r="U45" s="260">
        <f>SUM(E45:T45)</f>
        <v>117.67548802288165</v>
      </c>
      <c r="V45" s="233">
        <f>COUNTA(E45:T45)</f>
        <v>2</v>
      </c>
      <c r="W45" s="233"/>
      <c r="X45" s="254">
        <f>U45-$U$5</f>
        <v>-917.7426360315812</v>
      </c>
      <c r="Y45" s="247">
        <f>AVERAGE(E45:T45)</f>
        <v>58.837744011440826</v>
      </c>
    </row>
    <row r="46" spans="1:25" ht="12.75">
      <c r="A46" s="523">
        <v>42</v>
      </c>
      <c r="B46" s="524">
        <v>40</v>
      </c>
      <c r="C46" s="263" t="s">
        <v>188</v>
      </c>
      <c r="D46" s="263" t="s">
        <v>36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8"/>
      <c r="O46" s="248"/>
      <c r="P46" s="247"/>
      <c r="Q46" s="247">
        <v>110.49</v>
      </c>
      <c r="R46" s="247"/>
      <c r="S46" s="247"/>
      <c r="T46" s="247"/>
      <c r="U46" s="260">
        <f>SUM(E46:T46)</f>
        <v>110.49</v>
      </c>
      <c r="V46" s="233">
        <f>COUNTA(E46:T46)</f>
        <v>1</v>
      </c>
      <c r="W46" s="233"/>
      <c r="X46" s="254">
        <f>U46-$U$5</f>
        <v>-924.9281240544628</v>
      </c>
      <c r="Y46" s="247">
        <f>AVERAGE(E46:T46)</f>
        <v>110.49</v>
      </c>
    </row>
    <row r="47" spans="1:25" ht="12.75">
      <c r="A47" s="523">
        <v>43</v>
      </c>
      <c r="B47" s="524">
        <v>41</v>
      </c>
      <c r="C47" s="264" t="s">
        <v>165</v>
      </c>
      <c r="D47" s="264" t="s">
        <v>166</v>
      </c>
      <c r="E47" s="259"/>
      <c r="F47" s="247"/>
      <c r="G47" s="247"/>
      <c r="H47" s="247"/>
      <c r="I47" s="247"/>
      <c r="J47" s="247"/>
      <c r="K47" s="247">
        <v>110</v>
      </c>
      <c r="L47" s="247"/>
      <c r="M47" s="247"/>
      <c r="N47" s="248"/>
      <c r="O47" s="248"/>
      <c r="P47" s="247"/>
      <c r="Q47" s="247"/>
      <c r="R47" s="247"/>
      <c r="S47" s="247"/>
      <c r="T47" s="247"/>
      <c r="U47" s="260">
        <f>SUM(E47:T47)</f>
        <v>110</v>
      </c>
      <c r="V47" s="233">
        <f>COUNTA(E47:T47)</f>
        <v>1</v>
      </c>
      <c r="W47" s="233">
        <v>1</v>
      </c>
      <c r="X47" s="254">
        <f>U47-$U$5</f>
        <v>-925.4181240544629</v>
      </c>
      <c r="Y47" s="247">
        <f>AVERAGE(E47:T47)</f>
        <v>110</v>
      </c>
    </row>
    <row r="48" spans="1:25" ht="12.75">
      <c r="A48" s="523">
        <v>44</v>
      </c>
      <c r="B48" s="524">
        <v>47</v>
      </c>
      <c r="C48" s="264" t="s">
        <v>348</v>
      </c>
      <c r="D48" s="264" t="s">
        <v>95</v>
      </c>
      <c r="E48" s="259"/>
      <c r="F48" s="247">
        <v>26.58</v>
      </c>
      <c r="G48" s="247"/>
      <c r="H48" s="247"/>
      <c r="I48" s="247">
        <v>68.69</v>
      </c>
      <c r="J48" s="247"/>
      <c r="K48" s="247"/>
      <c r="L48" s="247"/>
      <c r="M48" s="247"/>
      <c r="N48" s="248"/>
      <c r="O48" s="248"/>
      <c r="P48" s="247"/>
      <c r="Q48" s="247"/>
      <c r="R48" s="247"/>
      <c r="S48" s="247"/>
      <c r="T48" s="247">
        <v>11.76</v>
      </c>
      <c r="U48" s="260">
        <f>SUM(E48:T48)</f>
        <v>107.03</v>
      </c>
      <c r="V48" s="233">
        <f>COUNTA(E48:T48)</f>
        <v>3</v>
      </c>
      <c r="W48" s="233"/>
      <c r="X48" s="254">
        <f>U48-$U$5</f>
        <v>-928.3881240544629</v>
      </c>
      <c r="Y48" s="247">
        <f>AVERAGE(E48:T48)</f>
        <v>35.67666666666667</v>
      </c>
    </row>
    <row r="49" spans="1:25" ht="12.75">
      <c r="A49" s="523">
        <v>45</v>
      </c>
      <c r="B49" s="411">
        <v>42</v>
      </c>
      <c r="C49" s="264" t="s">
        <v>381</v>
      </c>
      <c r="D49" s="264" t="s">
        <v>355</v>
      </c>
      <c r="E49" s="259"/>
      <c r="F49" s="247">
        <v>63.66</v>
      </c>
      <c r="G49" s="247"/>
      <c r="H49" s="247"/>
      <c r="I49" s="247">
        <v>42.05</v>
      </c>
      <c r="J49" s="247"/>
      <c r="K49" s="247"/>
      <c r="L49" s="247"/>
      <c r="M49" s="247"/>
      <c r="N49" s="248"/>
      <c r="O49" s="248"/>
      <c r="P49" s="247"/>
      <c r="Q49" s="247"/>
      <c r="R49" s="247"/>
      <c r="S49" s="247"/>
      <c r="T49" s="247"/>
      <c r="U49" s="260">
        <f>SUM(E49:T49)</f>
        <v>105.71</v>
      </c>
      <c r="V49" s="233">
        <f>COUNTA(E49:T49)</f>
        <v>2</v>
      </c>
      <c r="W49" s="233"/>
      <c r="X49" s="254">
        <f>U49-$U$5</f>
        <v>-929.7081240544628</v>
      </c>
      <c r="Y49" s="247">
        <f>AVERAGE(E49:T49)</f>
        <v>52.855</v>
      </c>
    </row>
    <row r="50" spans="1:25" ht="12.75">
      <c r="A50" s="523">
        <v>46</v>
      </c>
      <c r="B50" s="411">
        <v>43</v>
      </c>
      <c r="C50" s="263" t="s">
        <v>159</v>
      </c>
      <c r="D50" s="263" t="s">
        <v>160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8"/>
      <c r="O50" s="248"/>
      <c r="P50" s="247"/>
      <c r="Q50" s="247">
        <v>103.1</v>
      </c>
      <c r="R50" s="247"/>
      <c r="S50" s="247"/>
      <c r="T50" s="247"/>
      <c r="U50" s="260">
        <f>SUM(E50:T50)</f>
        <v>103.1</v>
      </c>
      <c r="V50" s="233">
        <f>COUNTA(E50:T50)</f>
        <v>1</v>
      </c>
      <c r="W50" s="233"/>
      <c r="X50" s="254">
        <f>U50-$U$5</f>
        <v>-932.3181240544628</v>
      </c>
      <c r="Y50" s="247">
        <f>AVERAGE(E50:T50)</f>
        <v>103.1</v>
      </c>
    </row>
    <row r="51" spans="1:25" ht="12.75">
      <c r="A51" s="523">
        <v>47</v>
      </c>
      <c r="B51" s="524">
        <v>44</v>
      </c>
      <c r="C51" s="264" t="s">
        <v>371</v>
      </c>
      <c r="D51" s="264" t="s">
        <v>372</v>
      </c>
      <c r="E51" s="259"/>
      <c r="F51" s="247">
        <v>43.46</v>
      </c>
      <c r="G51" s="247"/>
      <c r="H51" s="247"/>
      <c r="I51" s="247">
        <v>59.52</v>
      </c>
      <c r="J51" s="247"/>
      <c r="K51" s="247"/>
      <c r="L51" s="247"/>
      <c r="M51" s="247"/>
      <c r="N51" s="248"/>
      <c r="O51" s="248"/>
      <c r="P51" s="247"/>
      <c r="Q51" s="247"/>
      <c r="R51" s="247"/>
      <c r="S51" s="247"/>
      <c r="T51" s="247"/>
      <c r="U51" s="260">
        <f>SUM(E51:T51)</f>
        <v>102.98</v>
      </c>
      <c r="V51" s="233">
        <f>COUNTA(E51:T51)</f>
        <v>2</v>
      </c>
      <c r="W51" s="233"/>
      <c r="X51" s="254">
        <f>U51-$U$5</f>
        <v>-932.4381240544628</v>
      </c>
      <c r="Y51" s="247">
        <f>AVERAGE(E51:T51)</f>
        <v>51.49</v>
      </c>
    </row>
    <row r="52" spans="1:25" ht="14.25" customHeight="1">
      <c r="A52" s="523">
        <v>48</v>
      </c>
      <c r="B52" s="411">
        <v>45</v>
      </c>
      <c r="C52" s="264" t="s">
        <v>356</v>
      </c>
      <c r="D52" s="264" t="s">
        <v>125</v>
      </c>
      <c r="E52" s="259"/>
      <c r="F52" s="247">
        <v>42.69</v>
      </c>
      <c r="G52" s="247"/>
      <c r="H52" s="247"/>
      <c r="I52" s="247">
        <v>59.52</v>
      </c>
      <c r="J52" s="247"/>
      <c r="K52" s="247"/>
      <c r="L52" s="247"/>
      <c r="M52" s="247"/>
      <c r="N52" s="248"/>
      <c r="O52" s="248"/>
      <c r="P52" s="247"/>
      <c r="Q52" s="247"/>
      <c r="R52" s="247"/>
      <c r="S52" s="247"/>
      <c r="T52" s="247"/>
      <c r="U52" s="260">
        <f>SUM(E52:T52)</f>
        <v>102.21000000000001</v>
      </c>
      <c r="V52" s="233">
        <f>COUNTA(E52:T52)</f>
        <v>2</v>
      </c>
      <c r="W52" s="233">
        <v>1</v>
      </c>
      <c r="X52" s="254">
        <f>U52-$U$5</f>
        <v>-933.2081240544628</v>
      </c>
      <c r="Y52" s="247">
        <f>AVERAGE(E52:T52)</f>
        <v>51.105000000000004</v>
      </c>
    </row>
    <row r="53" spans="1:25" ht="12.75">
      <c r="A53" s="523">
        <v>49</v>
      </c>
      <c r="B53" s="411">
        <v>58</v>
      </c>
      <c r="C53" s="264" t="s">
        <v>366</v>
      </c>
      <c r="D53" s="264" t="s">
        <v>367</v>
      </c>
      <c r="E53" s="259"/>
      <c r="F53" s="247">
        <v>35.78</v>
      </c>
      <c r="G53" s="247"/>
      <c r="H53" s="247"/>
      <c r="I53" s="247">
        <v>45.54</v>
      </c>
      <c r="J53" s="247"/>
      <c r="K53" s="247"/>
      <c r="L53" s="247"/>
      <c r="M53" s="247"/>
      <c r="N53" s="248"/>
      <c r="O53" s="248"/>
      <c r="P53" s="247"/>
      <c r="Q53" s="247"/>
      <c r="R53" s="247"/>
      <c r="S53" s="247"/>
      <c r="T53" s="247">
        <v>15.56</v>
      </c>
      <c r="U53" s="260">
        <f>SUM(E53:T53)</f>
        <v>96.88</v>
      </c>
      <c r="V53" s="233">
        <f>COUNTA(E53:T53)</f>
        <v>3</v>
      </c>
      <c r="W53" s="233"/>
      <c r="X53" s="254">
        <f>U53-$U$5</f>
        <v>-938.5381240544629</v>
      </c>
      <c r="Y53" s="247">
        <f>AVERAGE(E53:T53)</f>
        <v>32.29333333333333</v>
      </c>
    </row>
    <row r="54" spans="1:25" ht="12.75">
      <c r="A54" s="523">
        <v>50</v>
      </c>
      <c r="B54" s="567"/>
      <c r="C54" s="569" t="s">
        <v>19</v>
      </c>
      <c r="D54" s="569" t="s">
        <v>178</v>
      </c>
      <c r="E54" s="363"/>
      <c r="F54" s="363"/>
      <c r="G54" s="363"/>
      <c r="H54" s="363"/>
      <c r="I54" s="570"/>
      <c r="J54" s="363"/>
      <c r="K54" s="363"/>
      <c r="L54" s="363"/>
      <c r="M54" s="363"/>
      <c r="N54" s="571"/>
      <c r="O54" s="363"/>
      <c r="P54" s="363"/>
      <c r="Q54" s="363"/>
      <c r="R54" s="363"/>
      <c r="S54" s="570"/>
      <c r="T54" s="570">
        <v>95.94</v>
      </c>
      <c r="U54" s="260">
        <f>SUM(E54:T54)</f>
        <v>95.94</v>
      </c>
      <c r="V54" s="233">
        <f>COUNTA(E54:T54)</f>
        <v>1</v>
      </c>
      <c r="W54" s="565"/>
      <c r="X54" s="254">
        <f>U54-$U$5</f>
        <v>-939.4781240544628</v>
      </c>
      <c r="Y54" s="247">
        <f>AVERAGE(E54:T54)</f>
        <v>95.94</v>
      </c>
    </row>
    <row r="55" spans="1:25" ht="12.75">
      <c r="A55" s="523">
        <v>51</v>
      </c>
      <c r="B55" s="411">
        <v>46</v>
      </c>
      <c r="C55" s="264" t="s">
        <v>121</v>
      </c>
      <c r="D55" s="264" t="s">
        <v>113</v>
      </c>
      <c r="E55" s="259"/>
      <c r="F55" s="247">
        <v>47.29</v>
      </c>
      <c r="G55" s="247"/>
      <c r="H55" s="247"/>
      <c r="I55" s="247">
        <v>48.6</v>
      </c>
      <c r="J55" s="247"/>
      <c r="K55" s="247"/>
      <c r="L55" s="247"/>
      <c r="M55" s="247"/>
      <c r="N55" s="248"/>
      <c r="O55" s="248"/>
      <c r="P55" s="247"/>
      <c r="Q55" s="247"/>
      <c r="R55" s="247"/>
      <c r="S55" s="247"/>
      <c r="T55" s="247"/>
      <c r="U55" s="260">
        <f>SUM(E55:T55)</f>
        <v>95.89</v>
      </c>
      <c r="V55" s="233">
        <f>COUNTA(E55:T55)</f>
        <v>2</v>
      </c>
      <c r="W55" s="233"/>
      <c r="X55" s="254">
        <f>U55-$U$5</f>
        <v>-939.5281240544629</v>
      </c>
      <c r="Y55" s="247">
        <f>AVERAGE(E55:T55)</f>
        <v>47.945</v>
      </c>
    </row>
    <row r="56" spans="1:25" ht="12.75">
      <c r="A56" s="523">
        <v>52</v>
      </c>
      <c r="B56" s="524">
        <v>49</v>
      </c>
      <c r="C56" s="264" t="s">
        <v>528</v>
      </c>
      <c r="D56" s="264" t="s">
        <v>40</v>
      </c>
      <c r="E56" s="259"/>
      <c r="F56" s="247"/>
      <c r="G56" s="247"/>
      <c r="H56" s="247"/>
      <c r="I56" s="247"/>
      <c r="J56" s="247"/>
      <c r="K56" s="247">
        <v>91.16</v>
      </c>
      <c r="L56" s="247"/>
      <c r="M56" s="247"/>
      <c r="N56" s="248"/>
      <c r="O56" s="248"/>
      <c r="P56" s="247"/>
      <c r="Q56" s="247"/>
      <c r="R56" s="247"/>
      <c r="S56" s="247"/>
      <c r="T56" s="247"/>
      <c r="U56" s="260">
        <f>SUM(E56:T56)</f>
        <v>91.16</v>
      </c>
      <c r="V56" s="233">
        <f>COUNTA(E56:T56)</f>
        <v>1</v>
      </c>
      <c r="W56" s="233"/>
      <c r="X56" s="254">
        <f>U56-$U$5</f>
        <v>-944.2581240544629</v>
      </c>
      <c r="Y56" s="247">
        <f>AVERAGE(E56:T56)</f>
        <v>91.16</v>
      </c>
    </row>
    <row r="57" spans="1:25" ht="12.75">
      <c r="A57" s="523">
        <v>53</v>
      </c>
      <c r="B57" s="411">
        <v>50</v>
      </c>
      <c r="C57" s="263" t="s">
        <v>440</v>
      </c>
      <c r="D57" s="263" t="s">
        <v>39</v>
      </c>
      <c r="E57" s="259"/>
      <c r="F57" s="247"/>
      <c r="G57" s="247"/>
      <c r="H57" s="247"/>
      <c r="I57" s="247"/>
      <c r="J57" s="247"/>
      <c r="K57" s="247"/>
      <c r="L57" s="247"/>
      <c r="M57" s="247"/>
      <c r="N57" s="248"/>
      <c r="O57" s="248"/>
      <c r="P57" s="247"/>
      <c r="Q57" s="247"/>
      <c r="R57" s="247">
        <v>90.88</v>
      </c>
      <c r="S57" s="247"/>
      <c r="T57" s="247"/>
      <c r="U57" s="260">
        <f>SUM(E57:T57)</f>
        <v>90.88</v>
      </c>
      <c r="V57" s="233">
        <f>COUNTA(E57:T57)</f>
        <v>1</v>
      </c>
      <c r="W57" s="233"/>
      <c r="X57" s="254">
        <f>U57-$U$5</f>
        <v>-944.5381240544629</v>
      </c>
      <c r="Y57" s="247">
        <f>AVERAGE(E57:T57)</f>
        <v>90.88</v>
      </c>
    </row>
    <row r="58" spans="1:25" ht="12.75">
      <c r="A58" s="523">
        <v>54</v>
      </c>
      <c r="B58" s="565"/>
      <c r="C58" s="264" t="s">
        <v>171</v>
      </c>
      <c r="D58" s="264" t="s">
        <v>594</v>
      </c>
      <c r="E58" s="259"/>
      <c r="F58" s="247"/>
      <c r="G58" s="247"/>
      <c r="H58" s="247"/>
      <c r="I58" s="247"/>
      <c r="J58" s="247"/>
      <c r="K58" s="247"/>
      <c r="L58" s="247"/>
      <c r="M58" s="247"/>
      <c r="N58" s="248"/>
      <c r="O58" s="248"/>
      <c r="P58" s="247"/>
      <c r="Q58" s="247"/>
      <c r="R58" s="247"/>
      <c r="S58" s="247">
        <v>90.83</v>
      </c>
      <c r="T58" s="247"/>
      <c r="U58" s="260">
        <f>SUM(E58:T58)</f>
        <v>90.83</v>
      </c>
      <c r="V58" s="233">
        <f>COUNTA(E58:T58)</f>
        <v>1</v>
      </c>
      <c r="W58" s="233"/>
      <c r="X58" s="254">
        <f>U58-$U$5</f>
        <v>-944.5881240544628</v>
      </c>
      <c r="Y58" s="247">
        <f>AVERAGE(E58:T58)</f>
        <v>90.83</v>
      </c>
    </row>
    <row r="59" spans="1:25" ht="12.75">
      <c r="A59" s="523">
        <v>55</v>
      </c>
      <c r="B59" s="524">
        <v>51</v>
      </c>
      <c r="C59" s="264" t="s">
        <v>430</v>
      </c>
      <c r="D59" s="264" t="s">
        <v>432</v>
      </c>
      <c r="E59" s="259"/>
      <c r="F59" s="247"/>
      <c r="G59" s="247"/>
      <c r="H59" s="247"/>
      <c r="I59" s="247">
        <v>89.21</v>
      </c>
      <c r="J59" s="247"/>
      <c r="K59" s="247"/>
      <c r="L59" s="247"/>
      <c r="M59" s="247"/>
      <c r="N59" s="248"/>
      <c r="O59" s="248"/>
      <c r="P59" s="247"/>
      <c r="Q59" s="247"/>
      <c r="R59" s="247"/>
      <c r="S59" s="247"/>
      <c r="T59" s="247"/>
      <c r="U59" s="260">
        <f>SUM(E59:T59)</f>
        <v>89.21</v>
      </c>
      <c r="V59" s="233">
        <f>COUNTA(E59:T59)</f>
        <v>1</v>
      </c>
      <c r="W59" s="233">
        <v>1</v>
      </c>
      <c r="X59" s="254">
        <f>U59-$U$5</f>
        <v>-946.2081240544628</v>
      </c>
      <c r="Y59" s="247">
        <f>AVERAGE(E59:T59)</f>
        <v>89.21</v>
      </c>
    </row>
    <row r="60" spans="1:25" ht="12.75">
      <c r="A60" s="523">
        <v>56</v>
      </c>
      <c r="B60" s="411">
        <v>52</v>
      </c>
      <c r="C60" s="264" t="s">
        <v>132</v>
      </c>
      <c r="D60" s="264" t="s">
        <v>186</v>
      </c>
      <c r="E60" s="259"/>
      <c r="F60" s="247"/>
      <c r="G60" s="247"/>
      <c r="H60" s="247"/>
      <c r="I60" s="247"/>
      <c r="J60" s="247"/>
      <c r="K60" s="247"/>
      <c r="L60" s="247"/>
      <c r="M60" s="247">
        <v>88.74</v>
      </c>
      <c r="N60" s="248"/>
      <c r="O60" s="248"/>
      <c r="P60" s="247"/>
      <c r="Q60" s="247"/>
      <c r="R60" s="247"/>
      <c r="S60" s="247"/>
      <c r="T60" s="247"/>
      <c r="U60" s="260">
        <f>SUM(E60:T60)</f>
        <v>88.74</v>
      </c>
      <c r="V60" s="233">
        <f>COUNTA(E60:T60)</f>
        <v>1</v>
      </c>
      <c r="W60" s="233"/>
      <c r="X60" s="254">
        <f>U60-$U$5</f>
        <v>-946.6781240544628</v>
      </c>
      <c r="Y60" s="247">
        <f>AVERAGE(E60:T60)</f>
        <v>88.74</v>
      </c>
    </row>
    <row r="61" spans="1:25" ht="12.75">
      <c r="A61" s="523">
        <v>57</v>
      </c>
      <c r="B61" s="524">
        <v>53</v>
      </c>
      <c r="C61" s="263" t="s">
        <v>519</v>
      </c>
      <c r="D61" s="263" t="s">
        <v>367</v>
      </c>
      <c r="E61" s="259"/>
      <c r="F61" s="247"/>
      <c r="G61" s="247"/>
      <c r="H61" s="247"/>
      <c r="I61" s="247"/>
      <c r="J61" s="247"/>
      <c r="K61" s="247">
        <v>85.56</v>
      </c>
      <c r="L61" s="247"/>
      <c r="M61" s="247"/>
      <c r="N61" s="249"/>
      <c r="O61" s="248"/>
      <c r="P61" s="247"/>
      <c r="Q61" s="247"/>
      <c r="R61" s="247"/>
      <c r="S61" s="247"/>
      <c r="T61" s="247"/>
      <c r="U61" s="260">
        <f>SUM(E61:T61)</f>
        <v>85.56</v>
      </c>
      <c r="V61" s="233">
        <f>COUNTA(E61:T61)</f>
        <v>1</v>
      </c>
      <c r="W61" s="233"/>
      <c r="X61" s="254">
        <f>U61-$U$5</f>
        <v>-949.8581240544629</v>
      </c>
      <c r="Y61" s="247">
        <f>AVERAGE(E61:T61)</f>
        <v>85.56</v>
      </c>
    </row>
    <row r="62" spans="1:25" ht="12.75">
      <c r="A62" s="523">
        <v>58</v>
      </c>
      <c r="B62" s="524">
        <v>54</v>
      </c>
      <c r="C62" s="264" t="s">
        <v>430</v>
      </c>
      <c r="D62" s="264" t="s">
        <v>431</v>
      </c>
      <c r="E62" s="259"/>
      <c r="F62" s="247"/>
      <c r="G62" s="247"/>
      <c r="H62" s="247"/>
      <c r="I62" s="247">
        <v>84.84</v>
      </c>
      <c r="J62" s="247"/>
      <c r="K62" s="247"/>
      <c r="L62" s="247"/>
      <c r="M62" s="247"/>
      <c r="N62" s="248"/>
      <c r="O62" s="248"/>
      <c r="P62" s="247"/>
      <c r="Q62" s="247"/>
      <c r="R62" s="247"/>
      <c r="S62" s="247"/>
      <c r="T62" s="247"/>
      <c r="U62" s="260">
        <f>SUM(E62:T62)</f>
        <v>84.84</v>
      </c>
      <c r="V62" s="233">
        <f>COUNTA(E62:T62)</f>
        <v>1</v>
      </c>
      <c r="W62" s="233"/>
      <c r="X62" s="254">
        <f>U62-$U$5</f>
        <v>-950.5781240544628</v>
      </c>
      <c r="Y62" s="247">
        <f>AVERAGE(E62:T62)</f>
        <v>84.84</v>
      </c>
    </row>
    <row r="63" spans="1:25" ht="12.75">
      <c r="A63" s="523">
        <v>59</v>
      </c>
      <c r="B63" s="411">
        <v>55</v>
      </c>
      <c r="C63" s="263" t="s">
        <v>570</v>
      </c>
      <c r="D63" s="263" t="s">
        <v>95</v>
      </c>
      <c r="E63" s="247"/>
      <c r="F63" s="247"/>
      <c r="G63" s="247"/>
      <c r="H63" s="247"/>
      <c r="I63" s="247"/>
      <c r="J63" s="247"/>
      <c r="K63" s="247"/>
      <c r="L63" s="247"/>
      <c r="M63" s="247"/>
      <c r="N63" s="248"/>
      <c r="O63" s="248"/>
      <c r="P63" s="247">
        <v>83.97</v>
      </c>
      <c r="Q63" s="247"/>
      <c r="R63" s="247"/>
      <c r="S63" s="247"/>
      <c r="T63" s="247"/>
      <c r="U63" s="260">
        <f>SUM(E63:T63)</f>
        <v>83.97</v>
      </c>
      <c r="V63" s="233">
        <f>COUNTA(E63:T63)</f>
        <v>1</v>
      </c>
      <c r="W63" s="233"/>
      <c r="X63" s="254">
        <f>U63-$U$5</f>
        <v>-951.4481240544628</v>
      </c>
      <c r="Y63" s="247">
        <f>AVERAGE(E63:T63)</f>
        <v>83.97</v>
      </c>
    </row>
    <row r="64" spans="1:25" ht="12.75">
      <c r="A64" s="523">
        <v>60</v>
      </c>
      <c r="B64" s="524">
        <v>56</v>
      </c>
      <c r="C64" s="263" t="s">
        <v>509</v>
      </c>
      <c r="D64" s="263" t="s">
        <v>510</v>
      </c>
      <c r="E64" s="259"/>
      <c r="F64" s="247"/>
      <c r="G64" s="247"/>
      <c r="H64" s="247"/>
      <c r="I64" s="247"/>
      <c r="J64" s="247"/>
      <c r="K64" s="247">
        <v>83.15</v>
      </c>
      <c r="L64" s="247"/>
      <c r="M64" s="247"/>
      <c r="N64" s="248"/>
      <c r="O64" s="249"/>
      <c r="P64" s="247"/>
      <c r="Q64" s="247"/>
      <c r="R64" s="247"/>
      <c r="S64" s="247"/>
      <c r="T64" s="247"/>
      <c r="U64" s="260">
        <f>SUM(E64:T64)</f>
        <v>83.15</v>
      </c>
      <c r="V64" s="233">
        <f>COUNTA(E64:T64)</f>
        <v>1</v>
      </c>
      <c r="W64" s="233"/>
      <c r="X64" s="254">
        <f>U64-$U$5</f>
        <v>-952.2681240544629</v>
      </c>
      <c r="Y64" s="247">
        <f>AVERAGE(E64:T64)</f>
        <v>83.15</v>
      </c>
    </row>
    <row r="65" spans="1:25" ht="12.75">
      <c r="A65" s="523">
        <v>61</v>
      </c>
      <c r="B65" s="524">
        <v>57</v>
      </c>
      <c r="C65" s="264" t="s">
        <v>356</v>
      </c>
      <c r="D65" s="264" t="s">
        <v>70</v>
      </c>
      <c r="E65" s="259"/>
      <c r="F65" s="247">
        <v>36.55</v>
      </c>
      <c r="G65" s="247"/>
      <c r="H65" s="247"/>
      <c r="I65" s="247">
        <v>46.41</v>
      </c>
      <c r="J65" s="247"/>
      <c r="K65" s="247"/>
      <c r="L65" s="247"/>
      <c r="M65" s="247"/>
      <c r="N65" s="248"/>
      <c r="O65" s="248"/>
      <c r="P65" s="247"/>
      <c r="Q65" s="247"/>
      <c r="R65" s="247"/>
      <c r="S65" s="247"/>
      <c r="T65" s="247"/>
      <c r="U65" s="260">
        <f>SUM(E65:T65)</f>
        <v>82.96</v>
      </c>
      <c r="V65" s="233">
        <f>COUNTA(E65:T65)</f>
        <v>2</v>
      </c>
      <c r="W65" s="233">
        <v>1</v>
      </c>
      <c r="X65" s="254">
        <f>U65-$U$5</f>
        <v>-952.4581240544628</v>
      </c>
      <c r="Y65" s="247">
        <f>AVERAGE(E65:T65)</f>
        <v>41.48</v>
      </c>
    </row>
    <row r="66" spans="1:25" ht="12.75">
      <c r="A66" s="523">
        <v>62</v>
      </c>
      <c r="B66" s="411">
        <v>69</v>
      </c>
      <c r="C66" s="264" t="s">
        <v>349</v>
      </c>
      <c r="D66" s="264" t="s">
        <v>350</v>
      </c>
      <c r="E66" s="259"/>
      <c r="F66" s="247">
        <v>61.87</v>
      </c>
      <c r="G66" s="247"/>
      <c r="H66" s="247"/>
      <c r="I66" s="247"/>
      <c r="J66" s="247"/>
      <c r="K66" s="247"/>
      <c r="L66" s="247"/>
      <c r="M66" s="247"/>
      <c r="N66" s="248"/>
      <c r="O66" s="248"/>
      <c r="P66" s="247"/>
      <c r="Q66" s="247"/>
      <c r="R66" s="247"/>
      <c r="S66" s="247"/>
      <c r="T66" s="247">
        <v>20.62</v>
      </c>
      <c r="U66" s="260">
        <f>SUM(E66:T66)</f>
        <v>82.49</v>
      </c>
      <c r="V66" s="233">
        <f>COUNTA(E66:T66)</f>
        <v>2</v>
      </c>
      <c r="W66" s="233"/>
      <c r="X66" s="254">
        <f>U66-$U$5</f>
        <v>-952.9281240544628</v>
      </c>
      <c r="Y66" s="247">
        <f>AVERAGE(E66:T66)</f>
        <v>41.245</v>
      </c>
    </row>
    <row r="67" spans="1:25" ht="12.75">
      <c r="A67" s="523">
        <v>63</v>
      </c>
      <c r="B67" s="411">
        <v>59</v>
      </c>
      <c r="C67" s="263" t="s">
        <v>519</v>
      </c>
      <c r="D67" s="263" t="s">
        <v>520</v>
      </c>
      <c r="E67" s="259"/>
      <c r="F67" s="247"/>
      <c r="G67" s="247"/>
      <c r="H67" s="247"/>
      <c r="I67" s="247"/>
      <c r="J67" s="247"/>
      <c r="K67" s="247">
        <v>79.65</v>
      </c>
      <c r="L67" s="247"/>
      <c r="M67" s="247"/>
      <c r="N67" s="249"/>
      <c r="O67" s="248"/>
      <c r="P67" s="247"/>
      <c r="Q67" s="247"/>
      <c r="R67" s="247"/>
      <c r="S67" s="247"/>
      <c r="T67" s="247"/>
      <c r="U67" s="260">
        <f>SUM(E67:T67)</f>
        <v>79.65</v>
      </c>
      <c r="V67" s="233">
        <f>COUNTA(E67:T67)</f>
        <v>1</v>
      </c>
      <c r="W67" s="233"/>
      <c r="X67" s="254">
        <f>U67-$U$5</f>
        <v>-955.7681240544629</v>
      </c>
      <c r="Y67" s="247">
        <f>AVERAGE(E67:T67)</f>
        <v>79.65</v>
      </c>
    </row>
    <row r="68" spans="1:25" ht="12.75">
      <c r="A68" s="523">
        <v>64</v>
      </c>
      <c r="B68" s="411">
        <v>60</v>
      </c>
      <c r="C68" s="264" t="s">
        <v>437</v>
      </c>
      <c r="D68" s="264" t="s">
        <v>109</v>
      </c>
      <c r="E68" s="259"/>
      <c r="F68" s="247"/>
      <c r="G68" s="247"/>
      <c r="H68" s="247"/>
      <c r="I68" s="247">
        <v>79.6</v>
      </c>
      <c r="J68" s="247"/>
      <c r="K68" s="247"/>
      <c r="L68" s="247"/>
      <c r="M68" s="247"/>
      <c r="N68" s="248"/>
      <c r="O68" s="248"/>
      <c r="P68" s="247"/>
      <c r="Q68" s="247"/>
      <c r="R68" s="247"/>
      <c r="S68" s="247"/>
      <c r="T68" s="247"/>
      <c r="U68" s="260">
        <f>SUM(E68:T68)</f>
        <v>79.6</v>
      </c>
      <c r="V68" s="233">
        <f>COUNTA(E68:T68)</f>
        <v>1</v>
      </c>
      <c r="W68" s="233"/>
      <c r="X68" s="254">
        <f>U68-$U$5</f>
        <v>-955.8181240544628</v>
      </c>
      <c r="Y68" s="247">
        <f>AVERAGE(E68:T68)</f>
        <v>79.6</v>
      </c>
    </row>
    <row r="69" spans="1:25" ht="12.75">
      <c r="A69" s="523">
        <v>65</v>
      </c>
      <c r="B69" s="524">
        <v>61</v>
      </c>
      <c r="C69" s="264" t="s">
        <v>124</v>
      </c>
      <c r="D69" s="264" t="s">
        <v>367</v>
      </c>
      <c r="E69" s="259"/>
      <c r="F69" s="247">
        <v>21.72</v>
      </c>
      <c r="G69" s="247"/>
      <c r="H69" s="247">
        <v>56.09</v>
      </c>
      <c r="I69" s="247"/>
      <c r="J69" s="247"/>
      <c r="K69" s="247"/>
      <c r="L69" s="247"/>
      <c r="M69" s="247"/>
      <c r="N69" s="248"/>
      <c r="O69" s="248"/>
      <c r="P69" s="247"/>
      <c r="Q69" s="247"/>
      <c r="R69" s="247"/>
      <c r="S69" s="247"/>
      <c r="T69" s="247"/>
      <c r="U69" s="260">
        <f>SUM(E69:T69)</f>
        <v>77.81</v>
      </c>
      <c r="V69" s="233">
        <f>COUNTA(E69:T69)</f>
        <v>2</v>
      </c>
      <c r="W69" s="233"/>
      <c r="X69" s="254">
        <f>U69-$U$5</f>
        <v>-957.6081240544629</v>
      </c>
      <c r="Y69" s="247">
        <f>AVERAGE(E69:T69)</f>
        <v>38.905</v>
      </c>
    </row>
    <row r="70" spans="1:25" ht="12.75">
      <c r="A70" s="523">
        <v>66</v>
      </c>
      <c r="B70" s="524">
        <v>62</v>
      </c>
      <c r="C70" s="263" t="s">
        <v>524</v>
      </c>
      <c r="D70" s="263" t="s">
        <v>512</v>
      </c>
      <c r="E70" s="259"/>
      <c r="F70" s="247"/>
      <c r="G70" s="247"/>
      <c r="H70" s="247"/>
      <c r="I70" s="247"/>
      <c r="J70" s="247"/>
      <c r="K70" s="247">
        <v>77.7</v>
      </c>
      <c r="L70" s="247"/>
      <c r="M70" s="247"/>
      <c r="N70" s="248"/>
      <c r="O70" s="248"/>
      <c r="P70" s="247"/>
      <c r="Q70" s="247"/>
      <c r="R70" s="247"/>
      <c r="S70" s="247"/>
      <c r="T70" s="247"/>
      <c r="U70" s="260">
        <f>SUM(E70:T70)</f>
        <v>77.7</v>
      </c>
      <c r="V70" s="233">
        <f>COUNTA(E70:T70)</f>
        <v>1</v>
      </c>
      <c r="W70" s="233"/>
      <c r="X70" s="254">
        <f>U70-$U$5</f>
        <v>-957.7181240544628</v>
      </c>
      <c r="Y70" s="247">
        <f>AVERAGE(E70:T70)</f>
        <v>77.7</v>
      </c>
    </row>
    <row r="71" spans="1:25" ht="12.75">
      <c r="A71" s="523">
        <v>67</v>
      </c>
      <c r="B71" s="524">
        <v>63</v>
      </c>
      <c r="C71" s="263" t="s">
        <v>156</v>
      </c>
      <c r="D71" s="263" t="s">
        <v>157</v>
      </c>
      <c r="E71" s="259"/>
      <c r="F71" s="247"/>
      <c r="G71" s="247"/>
      <c r="H71" s="247"/>
      <c r="I71" s="247">
        <v>70.43</v>
      </c>
      <c r="J71" s="247"/>
      <c r="K71" s="247"/>
      <c r="L71" s="247"/>
      <c r="M71" s="247"/>
      <c r="N71" s="248"/>
      <c r="O71" s="248"/>
      <c r="P71" s="247"/>
      <c r="Q71" s="247"/>
      <c r="R71" s="247"/>
      <c r="S71" s="247"/>
      <c r="T71" s="247"/>
      <c r="U71" s="260">
        <f>SUM(E71:T71)</f>
        <v>70.43</v>
      </c>
      <c r="V71" s="233">
        <f>COUNTA(E71:T71)</f>
        <v>1</v>
      </c>
      <c r="W71" s="233"/>
      <c r="X71" s="254">
        <f>U71-$U$5</f>
        <v>-964.9881240544628</v>
      </c>
      <c r="Y71" s="247">
        <f>AVERAGE(E71:T71)</f>
        <v>70.43</v>
      </c>
    </row>
    <row r="72" spans="1:25" ht="12.75">
      <c r="A72" s="523">
        <v>68</v>
      </c>
      <c r="B72" s="524">
        <v>65</v>
      </c>
      <c r="C72" s="263" t="s">
        <v>588</v>
      </c>
      <c r="D72" s="263" t="s">
        <v>512</v>
      </c>
      <c r="E72" s="259"/>
      <c r="F72" s="247"/>
      <c r="G72" s="247"/>
      <c r="H72" s="247"/>
      <c r="I72" s="247"/>
      <c r="J72" s="247"/>
      <c r="K72" s="247"/>
      <c r="L72" s="247"/>
      <c r="M72" s="247"/>
      <c r="N72" s="248"/>
      <c r="O72" s="248"/>
      <c r="P72" s="247"/>
      <c r="Q72" s="247"/>
      <c r="R72" s="247">
        <v>67.54</v>
      </c>
      <c r="S72" s="247"/>
      <c r="T72" s="247"/>
      <c r="U72" s="260">
        <f>SUM(E72:T72)</f>
        <v>67.54</v>
      </c>
      <c r="V72" s="233">
        <f>COUNTA(E72:T72)</f>
        <v>1</v>
      </c>
      <c r="W72" s="233">
        <v>3</v>
      </c>
      <c r="X72" s="254">
        <f>U72-$U$5</f>
        <v>-967.8781240544629</v>
      </c>
      <c r="Y72" s="247">
        <f>AVERAGE(E72:T72)</f>
        <v>67.54</v>
      </c>
    </row>
    <row r="73" spans="1:25" ht="12.75">
      <c r="A73" s="523">
        <v>69</v>
      </c>
      <c r="B73" s="411">
        <v>66</v>
      </c>
      <c r="C73" s="263" t="s">
        <v>94</v>
      </c>
      <c r="D73" s="263" t="s">
        <v>191</v>
      </c>
      <c r="E73" s="247"/>
      <c r="F73" s="247"/>
      <c r="G73" s="247">
        <v>32.07</v>
      </c>
      <c r="H73" s="247"/>
      <c r="I73" s="247"/>
      <c r="J73" s="247"/>
      <c r="K73" s="247"/>
      <c r="L73" s="247"/>
      <c r="M73" s="247"/>
      <c r="N73" s="248"/>
      <c r="O73" s="248"/>
      <c r="P73" s="247"/>
      <c r="Q73" s="247"/>
      <c r="R73" s="247">
        <v>35.01</v>
      </c>
      <c r="S73" s="247"/>
      <c r="T73" s="247"/>
      <c r="U73" s="260">
        <f>SUM(E73:T73)</f>
        <v>67.08</v>
      </c>
      <c r="V73" s="233">
        <f>COUNTA(E73:T73)</f>
        <v>2</v>
      </c>
      <c r="W73" s="233"/>
      <c r="X73" s="254">
        <f>U73-$U$5</f>
        <v>-968.3381240544628</v>
      </c>
      <c r="Y73" s="247">
        <f>AVERAGE(E73:T73)</f>
        <v>33.54</v>
      </c>
    </row>
    <row r="74" spans="1:25" ht="12.75">
      <c r="A74" s="523">
        <v>70</v>
      </c>
      <c r="B74" s="524">
        <v>67</v>
      </c>
      <c r="C74" s="263" t="s">
        <v>587</v>
      </c>
      <c r="D74" s="263" t="s">
        <v>157</v>
      </c>
      <c r="E74" s="259"/>
      <c r="F74" s="247"/>
      <c r="G74" s="247"/>
      <c r="H74" s="247"/>
      <c r="I74" s="247"/>
      <c r="J74" s="247"/>
      <c r="K74" s="247"/>
      <c r="L74" s="247"/>
      <c r="M74" s="247"/>
      <c r="N74" s="248"/>
      <c r="O74" s="249"/>
      <c r="P74" s="247"/>
      <c r="Q74" s="247"/>
      <c r="R74" s="247">
        <v>66.46</v>
      </c>
      <c r="S74" s="247"/>
      <c r="T74" s="247"/>
      <c r="U74" s="260">
        <f>SUM(E74:T74)</f>
        <v>66.46</v>
      </c>
      <c r="V74" s="233">
        <f>COUNTA(E74:T74)</f>
        <v>1</v>
      </c>
      <c r="W74" s="233"/>
      <c r="X74" s="254">
        <f>U74-$U$5</f>
        <v>-968.9581240544628</v>
      </c>
      <c r="Y74" s="247">
        <f>AVERAGE(E74:T74)</f>
        <v>66.46</v>
      </c>
    </row>
    <row r="75" spans="1:25" ht="12.75">
      <c r="A75" s="523">
        <v>71</v>
      </c>
      <c r="B75" s="524">
        <v>68</v>
      </c>
      <c r="C75" s="264" t="s">
        <v>121</v>
      </c>
      <c r="D75" s="264" t="s">
        <v>185</v>
      </c>
      <c r="E75" s="259"/>
      <c r="F75" s="247">
        <v>20.44</v>
      </c>
      <c r="G75" s="247"/>
      <c r="H75" s="247"/>
      <c r="I75" s="247">
        <v>43.36</v>
      </c>
      <c r="J75" s="247"/>
      <c r="K75" s="247"/>
      <c r="L75" s="247"/>
      <c r="M75" s="247"/>
      <c r="N75" s="249"/>
      <c r="O75" s="248"/>
      <c r="P75" s="247"/>
      <c r="Q75" s="247"/>
      <c r="R75" s="247"/>
      <c r="S75" s="247"/>
      <c r="T75" s="247"/>
      <c r="U75" s="260">
        <f>SUM(E75:T75)</f>
        <v>63.8</v>
      </c>
      <c r="V75" s="233">
        <f>COUNTA(E75:T75)</f>
        <v>2</v>
      </c>
      <c r="W75" s="233"/>
      <c r="X75" s="254">
        <f>U75-$U$5</f>
        <v>-971.6181240544629</v>
      </c>
      <c r="Y75" s="247">
        <f>AVERAGE(E75:T75)</f>
        <v>31.9</v>
      </c>
    </row>
    <row r="76" spans="1:25" ht="12.75">
      <c r="A76" s="523">
        <v>72</v>
      </c>
      <c r="B76" s="524">
        <v>70</v>
      </c>
      <c r="C76" s="264" t="s">
        <v>332</v>
      </c>
      <c r="D76" s="264" t="s">
        <v>36</v>
      </c>
      <c r="E76" s="259">
        <v>61.687607081667615</v>
      </c>
      <c r="F76" s="247"/>
      <c r="G76" s="247"/>
      <c r="H76" s="247"/>
      <c r="I76" s="247"/>
      <c r="J76" s="247"/>
      <c r="K76" s="247"/>
      <c r="L76" s="247"/>
      <c r="M76" s="247"/>
      <c r="N76" s="248"/>
      <c r="O76" s="248"/>
      <c r="P76" s="247"/>
      <c r="Q76" s="247"/>
      <c r="R76" s="247"/>
      <c r="S76" s="247"/>
      <c r="T76" s="247"/>
      <c r="U76" s="260">
        <f>SUM(E76:T76)</f>
        <v>61.687607081667615</v>
      </c>
      <c r="V76" s="233">
        <f>COUNTA(E76:T76)</f>
        <v>1</v>
      </c>
      <c r="W76" s="233"/>
      <c r="X76" s="254">
        <f>U76-$U$5</f>
        <v>-973.7305169727953</v>
      </c>
      <c r="Y76" s="247">
        <f>AVERAGE(E76:T76)</f>
        <v>61.687607081667615</v>
      </c>
    </row>
    <row r="77" spans="1:25" ht="12.75">
      <c r="A77" s="523">
        <v>73</v>
      </c>
      <c r="B77" s="524">
        <v>71</v>
      </c>
      <c r="C77" s="263" t="s">
        <v>435</v>
      </c>
      <c r="D77" s="263" t="s">
        <v>369</v>
      </c>
      <c r="E77" s="259"/>
      <c r="F77" s="247"/>
      <c r="G77" s="247"/>
      <c r="H77" s="247"/>
      <c r="I77" s="247">
        <v>61.26</v>
      </c>
      <c r="J77" s="247"/>
      <c r="K77" s="247"/>
      <c r="L77" s="247"/>
      <c r="M77" s="247"/>
      <c r="N77" s="248"/>
      <c r="O77" s="248"/>
      <c r="P77" s="247"/>
      <c r="Q77" s="247"/>
      <c r="R77" s="247"/>
      <c r="S77" s="247"/>
      <c r="T77" s="247"/>
      <c r="U77" s="260">
        <f>SUM(E77:T77)</f>
        <v>61.26</v>
      </c>
      <c r="V77" s="233">
        <f>COUNTA(E77:T77)</f>
        <v>1</v>
      </c>
      <c r="W77" s="233">
        <v>1</v>
      </c>
      <c r="X77" s="254">
        <f>U77-$U$5</f>
        <v>-974.1581240544629</v>
      </c>
      <c r="Y77" s="247">
        <f>AVERAGE(E77:T77)</f>
        <v>61.26</v>
      </c>
    </row>
    <row r="78" spans="1:25" ht="12.75">
      <c r="A78" s="523">
        <v>74</v>
      </c>
      <c r="B78" s="524">
        <v>72</v>
      </c>
      <c r="C78" s="263" t="s">
        <v>440</v>
      </c>
      <c r="D78" s="263" t="s">
        <v>75</v>
      </c>
      <c r="E78" s="259"/>
      <c r="F78" s="247"/>
      <c r="G78" s="247"/>
      <c r="H78" s="247"/>
      <c r="I78" s="247">
        <v>58.21</v>
      </c>
      <c r="J78" s="247"/>
      <c r="K78" s="247"/>
      <c r="L78" s="247"/>
      <c r="M78" s="247"/>
      <c r="N78" s="248"/>
      <c r="O78" s="248"/>
      <c r="P78" s="247"/>
      <c r="Q78" s="247"/>
      <c r="R78" s="247"/>
      <c r="S78" s="247"/>
      <c r="T78" s="247"/>
      <c r="U78" s="260">
        <f>SUM(E78:T78)</f>
        <v>58.21</v>
      </c>
      <c r="V78" s="233">
        <f>COUNTA(E78:T78)</f>
        <v>1</v>
      </c>
      <c r="W78" s="233"/>
      <c r="X78" s="254">
        <f>U78-$U$5</f>
        <v>-977.2081240544628</v>
      </c>
      <c r="Y78" s="247">
        <f>AVERAGE(E78:T78)</f>
        <v>58.21</v>
      </c>
    </row>
    <row r="79" spans="1:25" ht="12.75">
      <c r="A79" s="523">
        <v>75</v>
      </c>
      <c r="B79" s="411">
        <v>73</v>
      </c>
      <c r="C79" s="264" t="s">
        <v>382</v>
      </c>
      <c r="D79" s="264" t="s">
        <v>383</v>
      </c>
      <c r="E79" s="259"/>
      <c r="F79" s="247">
        <v>53.43</v>
      </c>
      <c r="G79" s="247"/>
      <c r="H79" s="247"/>
      <c r="I79" s="247"/>
      <c r="J79" s="247"/>
      <c r="K79" s="247"/>
      <c r="L79" s="247"/>
      <c r="M79" s="247"/>
      <c r="N79" s="248"/>
      <c r="O79" s="248"/>
      <c r="P79" s="247"/>
      <c r="Q79" s="247"/>
      <c r="R79" s="247"/>
      <c r="S79" s="247"/>
      <c r="T79" s="247"/>
      <c r="U79" s="260">
        <f>SUM(E79:T79)</f>
        <v>53.43</v>
      </c>
      <c r="V79" s="233">
        <f>COUNTA(E79:T79)</f>
        <v>1</v>
      </c>
      <c r="W79" s="233"/>
      <c r="X79" s="254">
        <f>U79-$U$5</f>
        <v>-981.9881240544629</v>
      </c>
      <c r="Y79" s="247">
        <f>AVERAGE(E79:T79)</f>
        <v>53.43</v>
      </c>
    </row>
    <row r="80" spans="1:25" ht="12.75">
      <c r="A80" s="523">
        <v>76</v>
      </c>
      <c r="B80" s="411">
        <v>74</v>
      </c>
      <c r="C80" s="263" t="s">
        <v>416</v>
      </c>
      <c r="D80" s="263" t="s">
        <v>417</v>
      </c>
      <c r="E80" s="247"/>
      <c r="F80" s="247"/>
      <c r="G80" s="247"/>
      <c r="H80" s="247">
        <v>52.14</v>
      </c>
      <c r="I80" s="247"/>
      <c r="J80" s="247"/>
      <c r="K80" s="247"/>
      <c r="L80" s="247"/>
      <c r="M80" s="247"/>
      <c r="N80" s="248"/>
      <c r="O80" s="248"/>
      <c r="P80" s="247"/>
      <c r="Q80" s="247"/>
      <c r="R80" s="247"/>
      <c r="S80" s="247"/>
      <c r="T80" s="247"/>
      <c r="U80" s="260">
        <f>SUM(E80:T80)</f>
        <v>52.14</v>
      </c>
      <c r="V80" s="233">
        <f>COUNTA(E80:T80)</f>
        <v>1</v>
      </c>
      <c r="W80" s="233"/>
      <c r="X80" s="254">
        <f>U80-$U$5</f>
        <v>-983.2781240544629</v>
      </c>
      <c r="Y80" s="247">
        <f>AVERAGE(E80:T80)</f>
        <v>52.14</v>
      </c>
    </row>
    <row r="81" spans="1:25" ht="12.75">
      <c r="A81" s="523">
        <v>77</v>
      </c>
      <c r="B81" s="411">
        <v>75</v>
      </c>
      <c r="C81" s="263" t="s">
        <v>441</v>
      </c>
      <c r="D81" s="263" t="s">
        <v>169</v>
      </c>
      <c r="E81" s="259"/>
      <c r="F81" s="247"/>
      <c r="G81" s="247"/>
      <c r="H81" s="247"/>
      <c r="I81" s="247">
        <v>51.22</v>
      </c>
      <c r="J81" s="247"/>
      <c r="K81" s="247"/>
      <c r="L81" s="247"/>
      <c r="M81" s="247"/>
      <c r="N81" s="248"/>
      <c r="O81" s="249"/>
      <c r="P81" s="247"/>
      <c r="Q81" s="247"/>
      <c r="R81" s="247"/>
      <c r="S81" s="247"/>
      <c r="T81" s="247"/>
      <c r="U81" s="260">
        <f>SUM(E81:T81)</f>
        <v>51.22</v>
      </c>
      <c r="V81" s="233">
        <f>COUNTA(E81:T81)</f>
        <v>1</v>
      </c>
      <c r="W81" s="233"/>
      <c r="X81" s="254">
        <f>U81-$U$5</f>
        <v>-984.1981240544628</v>
      </c>
      <c r="Y81" s="247">
        <f>AVERAGE(E81:T81)</f>
        <v>51.22</v>
      </c>
    </row>
    <row r="82" spans="1:25" ht="12.75">
      <c r="A82" s="523">
        <v>78</v>
      </c>
      <c r="B82" s="524">
        <v>76</v>
      </c>
      <c r="C82" s="263" t="s">
        <v>351</v>
      </c>
      <c r="D82" s="263" t="s">
        <v>166</v>
      </c>
      <c r="E82" s="259"/>
      <c r="F82" s="247">
        <v>50.87</v>
      </c>
      <c r="G82" s="247"/>
      <c r="H82" s="247"/>
      <c r="I82" s="247"/>
      <c r="J82" s="247"/>
      <c r="K82" s="247"/>
      <c r="L82" s="247"/>
      <c r="M82" s="247"/>
      <c r="N82" s="249"/>
      <c r="O82" s="248"/>
      <c r="P82" s="247"/>
      <c r="Q82" s="247"/>
      <c r="R82" s="247"/>
      <c r="S82" s="247"/>
      <c r="T82" s="247"/>
      <c r="U82" s="260">
        <f>SUM(E82:T82)</f>
        <v>50.87</v>
      </c>
      <c r="V82" s="233">
        <f>COUNTA(E82:T82)</f>
        <v>1</v>
      </c>
      <c r="W82" s="233"/>
      <c r="X82" s="254">
        <f>U82-$U$5</f>
        <v>-984.5481240544628</v>
      </c>
      <c r="Y82" s="247">
        <f>AVERAGE(E82:T82)</f>
        <v>50.87</v>
      </c>
    </row>
    <row r="83" spans="1:25" ht="12.75">
      <c r="A83" s="523">
        <v>79</v>
      </c>
      <c r="B83" s="411">
        <v>77</v>
      </c>
      <c r="C83" s="263" t="s">
        <v>357</v>
      </c>
      <c r="D83" s="263" t="s">
        <v>358</v>
      </c>
      <c r="E83" s="259"/>
      <c r="F83" s="247">
        <v>49.08</v>
      </c>
      <c r="G83" s="247"/>
      <c r="H83" s="247"/>
      <c r="I83" s="247"/>
      <c r="J83" s="247"/>
      <c r="K83" s="247"/>
      <c r="L83" s="247"/>
      <c r="M83" s="247"/>
      <c r="N83" s="248"/>
      <c r="O83" s="249"/>
      <c r="P83" s="247"/>
      <c r="Q83" s="247"/>
      <c r="R83" s="247"/>
      <c r="S83" s="247"/>
      <c r="T83" s="247"/>
      <c r="U83" s="260">
        <f>SUM(E83:T83)</f>
        <v>49.08</v>
      </c>
      <c r="V83" s="233">
        <f>COUNTA(E83:T83)</f>
        <v>1</v>
      </c>
      <c r="W83" s="233"/>
      <c r="X83" s="254">
        <f>U83-$U$5</f>
        <v>-986.3381240544628</v>
      </c>
      <c r="Y83" s="247">
        <f>AVERAGE(E83:T83)</f>
        <v>49.08</v>
      </c>
    </row>
    <row r="84" spans="1:25" ht="12.75">
      <c r="A84" s="523">
        <v>80</v>
      </c>
      <c r="B84" s="524">
        <v>78</v>
      </c>
      <c r="C84" s="264" t="s">
        <v>249</v>
      </c>
      <c r="D84" s="264" t="s">
        <v>250</v>
      </c>
      <c r="E84" s="259"/>
      <c r="F84" s="247">
        <v>48.31</v>
      </c>
      <c r="G84" s="247"/>
      <c r="H84" s="247"/>
      <c r="I84" s="247"/>
      <c r="J84" s="247"/>
      <c r="K84" s="247"/>
      <c r="L84" s="247"/>
      <c r="M84" s="247"/>
      <c r="N84" s="248"/>
      <c r="O84" s="248"/>
      <c r="P84" s="247"/>
      <c r="Q84" s="247"/>
      <c r="R84" s="247"/>
      <c r="S84" s="247"/>
      <c r="T84" s="247"/>
      <c r="U84" s="260">
        <f>SUM(E84:T84)</f>
        <v>48.31</v>
      </c>
      <c r="V84" s="233">
        <f>COUNTA(E84:T84)</f>
        <v>1</v>
      </c>
      <c r="W84" s="233"/>
      <c r="X84" s="254">
        <f>U84-$U$5</f>
        <v>-987.1081240544629</v>
      </c>
      <c r="Y84" s="247">
        <f>AVERAGE(E84:T84)</f>
        <v>48.31</v>
      </c>
    </row>
    <row r="85" spans="1:25" ht="12.75">
      <c r="A85" s="523">
        <v>81</v>
      </c>
      <c r="B85" s="524">
        <v>79</v>
      </c>
      <c r="C85" s="263" t="s">
        <v>424</v>
      </c>
      <c r="D85" s="263" t="s">
        <v>425</v>
      </c>
      <c r="E85" s="259"/>
      <c r="F85" s="247"/>
      <c r="G85" s="247"/>
      <c r="H85" s="247"/>
      <c r="I85" s="247">
        <v>45.98</v>
      </c>
      <c r="J85" s="247"/>
      <c r="K85" s="247"/>
      <c r="L85" s="247"/>
      <c r="M85" s="247"/>
      <c r="N85" s="248"/>
      <c r="O85" s="248"/>
      <c r="P85" s="247"/>
      <c r="Q85" s="247"/>
      <c r="R85" s="247"/>
      <c r="S85" s="247"/>
      <c r="T85" s="247"/>
      <c r="U85" s="260">
        <f>SUM(E85:T85)</f>
        <v>45.98</v>
      </c>
      <c r="V85" s="233">
        <f>COUNTA(E85:T85)</f>
        <v>1</v>
      </c>
      <c r="W85" s="233"/>
      <c r="X85" s="254">
        <f>U85-$U$5</f>
        <v>-989.4381240544628</v>
      </c>
      <c r="Y85" s="247">
        <f>AVERAGE(E85:T85)</f>
        <v>45.98</v>
      </c>
    </row>
    <row r="86" spans="1:25" ht="12.75">
      <c r="A86" s="523">
        <v>82</v>
      </c>
      <c r="B86" s="524">
        <v>80</v>
      </c>
      <c r="C86" s="263" t="s">
        <v>156</v>
      </c>
      <c r="D86" s="263" t="s">
        <v>421</v>
      </c>
      <c r="E86" s="259"/>
      <c r="F86" s="247"/>
      <c r="G86" s="247"/>
      <c r="H86" s="247"/>
      <c r="I86" s="247">
        <v>45.98</v>
      </c>
      <c r="J86" s="247"/>
      <c r="K86" s="247"/>
      <c r="L86" s="247"/>
      <c r="M86" s="247"/>
      <c r="N86" s="248"/>
      <c r="O86" s="248"/>
      <c r="P86" s="247"/>
      <c r="Q86" s="247"/>
      <c r="R86" s="247"/>
      <c r="S86" s="247"/>
      <c r="T86" s="247"/>
      <c r="U86" s="260">
        <f>SUM(E86:T86)</f>
        <v>45.98</v>
      </c>
      <c r="V86" s="233">
        <f>COUNTA(E86:T86)</f>
        <v>1</v>
      </c>
      <c r="W86" s="233"/>
      <c r="X86" s="254">
        <f>U86-$U$5</f>
        <v>-989.4381240544628</v>
      </c>
      <c r="Y86" s="247">
        <f>AVERAGE(E86:T86)</f>
        <v>45.98</v>
      </c>
    </row>
    <row r="87" spans="1:25" ht="12.75">
      <c r="A87" s="523">
        <v>83</v>
      </c>
      <c r="B87" s="565"/>
      <c r="C87" s="569" t="s">
        <v>356</v>
      </c>
      <c r="D87" s="569" t="s">
        <v>695</v>
      </c>
      <c r="E87" s="363"/>
      <c r="F87" s="363"/>
      <c r="G87" s="363"/>
      <c r="H87" s="363"/>
      <c r="I87" s="570"/>
      <c r="J87" s="363"/>
      <c r="K87" s="363"/>
      <c r="L87" s="363"/>
      <c r="M87" s="363"/>
      <c r="N87" s="571"/>
      <c r="O87" s="363"/>
      <c r="P87" s="363"/>
      <c r="Q87" s="363"/>
      <c r="R87" s="363"/>
      <c r="S87" s="570"/>
      <c r="T87" s="570">
        <v>37.71</v>
      </c>
      <c r="U87" s="260">
        <f>SUM(E87:T87)</f>
        <v>37.71</v>
      </c>
      <c r="V87" s="233">
        <f>COUNTA(E87:T87)</f>
        <v>1</v>
      </c>
      <c r="W87" s="565"/>
      <c r="X87" s="254">
        <f>U87-$U$5</f>
        <v>-997.7081240544628</v>
      </c>
      <c r="Y87" s="247">
        <f>AVERAGE(E87:T87)</f>
        <v>37.71</v>
      </c>
    </row>
    <row r="88" spans="1:25" ht="12.75">
      <c r="A88" s="523">
        <v>84</v>
      </c>
      <c r="B88" s="524">
        <v>81</v>
      </c>
      <c r="C88" s="264" t="s">
        <v>386</v>
      </c>
      <c r="D88" s="264" t="s">
        <v>387</v>
      </c>
      <c r="E88" s="259"/>
      <c r="F88" s="247">
        <v>37.57</v>
      </c>
      <c r="G88" s="247"/>
      <c r="H88" s="247"/>
      <c r="I88" s="247"/>
      <c r="J88" s="247"/>
      <c r="K88" s="247"/>
      <c r="L88" s="247"/>
      <c r="M88" s="247"/>
      <c r="N88" s="248"/>
      <c r="O88" s="248"/>
      <c r="P88" s="247"/>
      <c r="Q88" s="247"/>
      <c r="R88" s="247"/>
      <c r="S88" s="247"/>
      <c r="T88" s="247"/>
      <c r="U88" s="260">
        <f>SUM(E88:T88)</f>
        <v>37.57</v>
      </c>
      <c r="V88" s="233">
        <f>COUNTA(E88:T88)</f>
        <v>1</v>
      </c>
      <c r="W88" s="233">
        <v>1</v>
      </c>
      <c r="X88" s="254">
        <f>U88-$U$5</f>
        <v>-997.8481240544628</v>
      </c>
      <c r="Y88" s="247">
        <f>AVERAGE(E88:T88)</f>
        <v>37.57</v>
      </c>
    </row>
    <row r="89" spans="1:25" ht="12.75">
      <c r="A89" s="523">
        <v>85</v>
      </c>
      <c r="B89" s="565"/>
      <c r="C89" s="264" t="s">
        <v>596</v>
      </c>
      <c r="D89" s="264" t="s">
        <v>166</v>
      </c>
      <c r="E89" s="259"/>
      <c r="F89" s="247"/>
      <c r="G89" s="247"/>
      <c r="H89" s="247"/>
      <c r="I89" s="247"/>
      <c r="J89" s="247"/>
      <c r="K89" s="247"/>
      <c r="L89" s="247"/>
      <c r="M89" s="247"/>
      <c r="N89" s="248"/>
      <c r="O89" s="248"/>
      <c r="P89" s="247"/>
      <c r="Q89" s="247"/>
      <c r="R89" s="247"/>
      <c r="S89" s="247">
        <v>36.24</v>
      </c>
      <c r="T89" s="247"/>
      <c r="U89" s="260">
        <f>SUM(E89:T89)</f>
        <v>36.24</v>
      </c>
      <c r="V89" s="233">
        <f>COUNTA(E89:T89)</f>
        <v>1</v>
      </c>
      <c r="W89" s="233"/>
      <c r="X89" s="254">
        <f>U89-$U$5</f>
        <v>-999.1781240544628</v>
      </c>
      <c r="Y89" s="247">
        <f>AVERAGE(E89:T89)</f>
        <v>36.24</v>
      </c>
    </row>
    <row r="90" spans="1:25" ht="12.75">
      <c r="A90" s="523">
        <v>86</v>
      </c>
      <c r="B90" s="411">
        <v>82</v>
      </c>
      <c r="C90" s="264" t="s">
        <v>121</v>
      </c>
      <c r="D90" s="264" t="s">
        <v>429</v>
      </c>
      <c r="E90" s="259"/>
      <c r="F90" s="247"/>
      <c r="G90" s="247"/>
      <c r="H90" s="247"/>
      <c r="I90" s="247">
        <v>33.75</v>
      </c>
      <c r="J90" s="247"/>
      <c r="K90" s="247"/>
      <c r="L90" s="247"/>
      <c r="M90" s="247"/>
      <c r="N90" s="248"/>
      <c r="O90" s="248"/>
      <c r="P90" s="247"/>
      <c r="Q90" s="247"/>
      <c r="R90" s="247"/>
      <c r="S90" s="247"/>
      <c r="T90" s="247"/>
      <c r="U90" s="260">
        <f>SUM(E90:T90)</f>
        <v>33.75</v>
      </c>
      <c r="V90" s="233">
        <f>COUNTA(E90:T90)</f>
        <v>1</v>
      </c>
      <c r="W90" s="233"/>
      <c r="X90" s="254">
        <f>U90-$U$5</f>
        <v>-1001.6681240544629</v>
      </c>
      <c r="Y90" s="247">
        <f>AVERAGE(E90:T90)</f>
        <v>33.75</v>
      </c>
    </row>
    <row r="91" spans="1:25" ht="12.75">
      <c r="A91" s="523">
        <v>87</v>
      </c>
      <c r="B91" s="411">
        <v>83</v>
      </c>
      <c r="C91" s="264" t="s">
        <v>373</v>
      </c>
      <c r="D91" s="264" t="s">
        <v>125</v>
      </c>
      <c r="E91" s="259"/>
      <c r="F91" s="247">
        <v>31.69</v>
      </c>
      <c r="G91" s="247"/>
      <c r="H91" s="247"/>
      <c r="I91" s="247"/>
      <c r="J91" s="247"/>
      <c r="K91" s="247"/>
      <c r="L91" s="247"/>
      <c r="M91" s="247"/>
      <c r="N91" s="248"/>
      <c r="O91" s="248"/>
      <c r="P91" s="247"/>
      <c r="Q91" s="247"/>
      <c r="R91" s="247"/>
      <c r="S91" s="247"/>
      <c r="T91" s="247"/>
      <c r="U91" s="260">
        <f>SUM(E91:T91)</f>
        <v>31.69</v>
      </c>
      <c r="V91" s="233">
        <f>COUNTA(E91:T91)</f>
        <v>1</v>
      </c>
      <c r="W91" s="233"/>
      <c r="X91" s="254">
        <f>U91-$U$5</f>
        <v>-1003.7281240544628</v>
      </c>
      <c r="Y91" s="247">
        <f>AVERAGE(E91:T91)</f>
        <v>31.69</v>
      </c>
    </row>
    <row r="92" spans="1:25" ht="12.75">
      <c r="A92" s="523">
        <v>88</v>
      </c>
      <c r="B92" s="411">
        <v>84</v>
      </c>
      <c r="C92" s="264" t="s">
        <v>365</v>
      </c>
      <c r="D92" s="264" t="s">
        <v>166</v>
      </c>
      <c r="E92" s="259"/>
      <c r="F92" s="247">
        <v>30.92</v>
      </c>
      <c r="G92" s="247"/>
      <c r="H92" s="247"/>
      <c r="I92" s="247"/>
      <c r="J92" s="247"/>
      <c r="K92" s="247"/>
      <c r="L92" s="247"/>
      <c r="M92" s="247"/>
      <c r="N92" s="248"/>
      <c r="O92" s="248"/>
      <c r="P92" s="247"/>
      <c r="Q92" s="247"/>
      <c r="R92" s="247"/>
      <c r="S92" s="247"/>
      <c r="T92" s="247"/>
      <c r="U92" s="260">
        <f>SUM(E92:T92)</f>
        <v>30.92</v>
      </c>
      <c r="V92" s="233">
        <f>COUNTA(E92:T92)</f>
        <v>1</v>
      </c>
      <c r="W92" s="233"/>
      <c r="X92" s="254">
        <f>U92-$U$5</f>
        <v>-1004.4981240544629</v>
      </c>
      <c r="Y92" s="247">
        <f>AVERAGE(E92:T92)</f>
        <v>30.92</v>
      </c>
    </row>
    <row r="93" spans="1:25" ht="12.75">
      <c r="A93" s="523">
        <v>89</v>
      </c>
      <c r="B93" s="565"/>
      <c r="C93" s="569" t="s">
        <v>381</v>
      </c>
      <c r="D93" s="569" t="s">
        <v>696</v>
      </c>
      <c r="E93" s="363"/>
      <c r="F93" s="363"/>
      <c r="G93" s="363"/>
      <c r="H93" s="363"/>
      <c r="I93" s="570"/>
      <c r="J93" s="363"/>
      <c r="K93" s="363"/>
      <c r="L93" s="363"/>
      <c r="M93" s="363"/>
      <c r="N93" s="571"/>
      <c r="O93" s="363"/>
      <c r="P93" s="363"/>
      <c r="Q93" s="363"/>
      <c r="R93" s="363"/>
      <c r="S93" s="570"/>
      <c r="T93" s="570">
        <v>9.23</v>
      </c>
      <c r="U93" s="260">
        <f>SUM(E93:T93)</f>
        <v>9.23</v>
      </c>
      <c r="V93" s="233">
        <f>COUNTA(E93:T93)</f>
        <v>1</v>
      </c>
      <c r="W93" s="565"/>
      <c r="X93" s="254">
        <f>U93-$U$5</f>
        <v>-1026.1881240544628</v>
      </c>
      <c r="Y93" s="247">
        <f>AVERAGE(E93:T93)</f>
        <v>9.23</v>
      </c>
    </row>
  </sheetData>
  <sheetProtection/>
  <mergeCells count="7">
    <mergeCell ref="A1:V1"/>
    <mergeCell ref="U2:U4"/>
    <mergeCell ref="V2:V4"/>
    <mergeCell ref="Y2:Y4"/>
    <mergeCell ref="X2:X4"/>
    <mergeCell ref="W2:W4"/>
    <mergeCell ref="A3:D4"/>
  </mergeCells>
  <conditionalFormatting sqref="E5:T5">
    <cfRule type="top10" priority="14" dxfId="60" stopIfTrue="1" rank="12"/>
  </conditionalFormatting>
  <conditionalFormatting sqref="E6:T6">
    <cfRule type="top10" priority="13" dxfId="60" stopIfTrue="1" rank="12"/>
  </conditionalFormatting>
  <conditionalFormatting sqref="E7:T7">
    <cfRule type="top10" priority="12" dxfId="60" stopIfTrue="1" rank="12"/>
  </conditionalFormatting>
  <conditionalFormatting sqref="E8:T8">
    <cfRule type="top10" priority="11" dxfId="60" stopIfTrue="1" rank="12"/>
  </conditionalFormatting>
  <conditionalFormatting sqref="E9:T9">
    <cfRule type="top10" priority="10" dxfId="60" stopIfTrue="1" rank="12"/>
  </conditionalFormatting>
  <conditionalFormatting sqref="E10:T10">
    <cfRule type="top10" priority="9" dxfId="60" stopIfTrue="1" rank="12"/>
  </conditionalFormatting>
  <conditionalFormatting sqref="E11:T11">
    <cfRule type="top10" priority="8" dxfId="60" stopIfTrue="1" rank="12"/>
  </conditionalFormatting>
  <conditionalFormatting sqref="E12:T12">
    <cfRule type="top10" priority="7" dxfId="60" stopIfTrue="1" rank="12"/>
  </conditionalFormatting>
  <conditionalFormatting sqref="E13:T13">
    <cfRule type="top10" priority="6" dxfId="60" stopIfTrue="1" rank="12"/>
  </conditionalFormatting>
  <conditionalFormatting sqref="E14:T14">
    <cfRule type="top10" priority="5" dxfId="60" stopIfTrue="1" rank="12"/>
  </conditionalFormatting>
  <conditionalFormatting sqref="E15:T15">
    <cfRule type="top10" priority="4" dxfId="60" stopIfTrue="1" rank="12"/>
  </conditionalFormatting>
  <conditionalFormatting sqref="E16:T16">
    <cfRule type="top10" priority="3" dxfId="60" stopIfTrue="1" rank="12"/>
  </conditionalFormatting>
  <conditionalFormatting sqref="E17:T17">
    <cfRule type="top10" priority="2" dxfId="60" stopIfTrue="1" rank="12"/>
  </conditionalFormatting>
  <conditionalFormatting sqref="E19:T19">
    <cfRule type="top10" priority="1" dxfId="60" stopIfTrue="1" rank="12"/>
  </conditionalFormatting>
  <printOptions horizontalCentered="1"/>
  <pageMargins left="0.43333333333333335" right="0.43333333333333335" top="0.5118055555555556" bottom="0.7083333333333334" header="0.5118055555555556" footer="0.5118055555555556"/>
  <pageSetup horizontalDpi="300" verticalDpi="300" orientation="portrait" paperSize="9" scale="93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3"/>
  <sheetViews>
    <sheetView zoomScale="130" zoomScaleNormal="130" zoomScalePageLayoutView="0" workbookViewId="0" topLeftCell="A1">
      <selection activeCell="F33" sqref="F33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0.875" style="0" customWidth="1"/>
    <col min="4" max="4" width="8.25390625" style="0" customWidth="1"/>
    <col min="5" max="5" width="7.75390625" style="0" customWidth="1"/>
    <col min="6" max="6" width="9.75390625" style="0" customWidth="1"/>
    <col min="7" max="7" width="6.75390625" style="0" customWidth="1"/>
  </cols>
  <sheetData>
    <row r="1" spans="1:7" ht="27">
      <c r="A1" s="613" t="s">
        <v>312</v>
      </c>
      <c r="B1" s="613"/>
      <c r="C1" s="613"/>
      <c r="D1" s="613"/>
      <c r="E1" s="613"/>
      <c r="F1" s="613"/>
      <c r="G1" s="613"/>
    </row>
    <row r="3" spans="1:5" ht="12.75">
      <c r="A3" s="614"/>
      <c r="B3" s="614"/>
      <c r="C3" s="38"/>
      <c r="E3" s="11" t="s">
        <v>194</v>
      </c>
    </row>
    <row r="4" spans="1:5" ht="12.75">
      <c r="A4" s="611" t="s">
        <v>195</v>
      </c>
      <c r="B4" s="611"/>
      <c r="C4" s="39" t="s">
        <v>196</v>
      </c>
      <c r="E4" s="11">
        <v>15</v>
      </c>
    </row>
    <row r="5" spans="1:3" ht="12.75">
      <c r="A5" s="611" t="s">
        <v>197</v>
      </c>
      <c r="B5" s="611"/>
      <c r="C5" s="13" t="s">
        <v>311</v>
      </c>
    </row>
    <row r="6" spans="1:7" ht="12.75">
      <c r="A6" s="611" t="s">
        <v>198</v>
      </c>
      <c r="B6" s="611"/>
      <c r="C6" s="612" t="s">
        <v>208</v>
      </c>
      <c r="D6" s="612"/>
      <c r="E6" s="612"/>
      <c r="F6" s="612"/>
      <c r="G6" s="612"/>
    </row>
    <row r="7" spans="1:3" ht="12.75">
      <c r="A7" s="611" t="s">
        <v>200</v>
      </c>
      <c r="B7" s="611"/>
      <c r="C7" s="16">
        <f>COUNTA(B9:B97)</f>
        <v>89</v>
      </c>
    </row>
    <row r="8" spans="1:7" ht="12.75">
      <c r="A8" s="17" t="s">
        <v>201</v>
      </c>
      <c r="B8" s="18" t="s">
        <v>202</v>
      </c>
      <c r="C8" s="18" t="s">
        <v>203</v>
      </c>
      <c r="D8" s="40" t="s">
        <v>209</v>
      </c>
      <c r="E8" s="41" t="s">
        <v>206</v>
      </c>
      <c r="F8" s="19" t="s">
        <v>207</v>
      </c>
      <c r="G8" s="42" t="s">
        <v>4</v>
      </c>
    </row>
    <row r="9" spans="1:7" ht="12.75">
      <c r="A9" s="43">
        <v>1</v>
      </c>
      <c r="B9" s="256" t="s">
        <v>61</v>
      </c>
      <c r="C9" s="256" t="s">
        <v>15</v>
      </c>
      <c r="D9" s="44">
        <v>0.01892361111111111</v>
      </c>
      <c r="E9" s="45">
        <f aca="true" t="shared" si="0" ref="E9:E40">(D$9/D9)*100</f>
        <v>100</v>
      </c>
      <c r="F9" s="46">
        <f aca="true" t="shared" si="1" ref="F9:F40">E9+E$4</f>
        <v>115</v>
      </c>
      <c r="G9" s="47">
        <f aca="true" t="shared" si="2" ref="G9:G40">D9-D$9</f>
        <v>0</v>
      </c>
    </row>
    <row r="10" spans="1:10" ht="12.75">
      <c r="A10" s="43">
        <v>2</v>
      </c>
      <c r="B10" s="173" t="s">
        <v>46</v>
      </c>
      <c r="C10" s="173" t="s">
        <v>47</v>
      </c>
      <c r="D10" s="48">
        <v>0.02170138888888889</v>
      </c>
      <c r="E10" s="49">
        <f t="shared" si="0"/>
        <v>87.19999999999999</v>
      </c>
      <c r="F10" s="50">
        <f t="shared" si="1"/>
        <v>102.19999999999999</v>
      </c>
      <c r="G10" s="51">
        <f t="shared" si="2"/>
        <v>0.002777777777777782</v>
      </c>
      <c r="J10" s="106"/>
    </row>
    <row r="11" spans="1:7" ht="12.75">
      <c r="A11" s="43">
        <v>3</v>
      </c>
      <c r="B11" s="173" t="s">
        <v>313</v>
      </c>
      <c r="C11" s="173" t="s">
        <v>33</v>
      </c>
      <c r="D11" s="48">
        <v>0.021770833333333336</v>
      </c>
      <c r="E11" s="49">
        <f t="shared" si="0"/>
        <v>86.9218500797448</v>
      </c>
      <c r="F11" s="50">
        <f t="shared" si="1"/>
        <v>101.9218500797448</v>
      </c>
      <c r="G11" s="51">
        <f t="shared" si="2"/>
        <v>0.0028472222222222267</v>
      </c>
    </row>
    <row r="12" spans="1:7" ht="12.75">
      <c r="A12" s="43">
        <v>4</v>
      </c>
      <c r="B12" s="173" t="s">
        <v>120</v>
      </c>
      <c r="C12" s="173" t="s">
        <v>72</v>
      </c>
      <c r="D12" s="48">
        <v>0.02210648148148148</v>
      </c>
      <c r="E12" s="49">
        <f t="shared" si="0"/>
        <v>85.60209424083769</v>
      </c>
      <c r="F12" s="50">
        <f t="shared" si="1"/>
        <v>100.60209424083769</v>
      </c>
      <c r="G12" s="51">
        <f t="shared" si="2"/>
        <v>0.0031828703703703706</v>
      </c>
    </row>
    <row r="13" spans="1:7" ht="12.75">
      <c r="A13" s="43">
        <v>5</v>
      </c>
      <c r="B13" s="173" t="s">
        <v>7</v>
      </c>
      <c r="C13" s="173" t="s">
        <v>39</v>
      </c>
      <c r="D13" s="48">
        <v>0.022291666666666668</v>
      </c>
      <c r="E13" s="49">
        <f t="shared" si="0"/>
        <v>84.89096573208722</v>
      </c>
      <c r="F13" s="50">
        <f t="shared" si="1"/>
        <v>99.89096573208722</v>
      </c>
      <c r="G13" s="51">
        <f t="shared" si="2"/>
        <v>0.003368055555555558</v>
      </c>
    </row>
    <row r="14" spans="1:7" ht="12.75">
      <c r="A14" s="43">
        <v>6</v>
      </c>
      <c r="B14" s="171" t="s">
        <v>64</v>
      </c>
      <c r="C14" s="171" t="s">
        <v>65</v>
      </c>
      <c r="D14" s="48">
        <v>0.023067129629629632</v>
      </c>
      <c r="E14" s="49">
        <f t="shared" si="0"/>
        <v>82.03712995484193</v>
      </c>
      <c r="F14" s="50">
        <f t="shared" si="1"/>
        <v>97.03712995484193</v>
      </c>
      <c r="G14" s="51">
        <f t="shared" si="2"/>
        <v>0.004143518518518522</v>
      </c>
    </row>
    <row r="15" spans="1:7" ht="12.75">
      <c r="A15" s="43">
        <v>7</v>
      </c>
      <c r="B15" s="173" t="s">
        <v>308</v>
      </c>
      <c r="C15" s="173" t="s">
        <v>66</v>
      </c>
      <c r="D15" s="48">
        <v>0.023125</v>
      </c>
      <c r="E15" s="49">
        <f t="shared" si="0"/>
        <v>81.83183183183182</v>
      </c>
      <c r="F15" s="50">
        <f t="shared" si="1"/>
        <v>96.83183183183182</v>
      </c>
      <c r="G15" s="51">
        <f t="shared" si="2"/>
        <v>0.00420138888888889</v>
      </c>
    </row>
    <row r="16" spans="1:7" ht="12.75">
      <c r="A16" s="43">
        <v>8</v>
      </c>
      <c r="B16" s="173" t="s">
        <v>61</v>
      </c>
      <c r="C16" s="173" t="s">
        <v>34</v>
      </c>
      <c r="D16" s="48">
        <v>0.023252314814814812</v>
      </c>
      <c r="E16" s="49">
        <f t="shared" si="0"/>
        <v>81.38377302140368</v>
      </c>
      <c r="F16" s="50">
        <f t="shared" si="1"/>
        <v>96.38377302140368</v>
      </c>
      <c r="G16" s="51">
        <f t="shared" si="2"/>
        <v>0.004328703703703703</v>
      </c>
    </row>
    <row r="17" spans="1:7" ht="12.75">
      <c r="A17" s="43">
        <v>9</v>
      </c>
      <c r="B17" s="173" t="s">
        <v>210</v>
      </c>
      <c r="C17" s="173" t="s">
        <v>9</v>
      </c>
      <c r="D17" s="48">
        <v>0.02375</v>
      </c>
      <c r="E17" s="49">
        <f t="shared" si="0"/>
        <v>79.6783625730994</v>
      </c>
      <c r="F17" s="50">
        <f t="shared" si="1"/>
        <v>94.6783625730994</v>
      </c>
      <c r="G17" s="51">
        <f t="shared" si="2"/>
        <v>0.0048263888888888905</v>
      </c>
    </row>
    <row r="18" spans="1:7" ht="12.75">
      <c r="A18" s="43">
        <v>10</v>
      </c>
      <c r="B18" s="173" t="s">
        <v>16</v>
      </c>
      <c r="C18" s="173" t="s">
        <v>15</v>
      </c>
      <c r="D18" s="48">
        <v>0.02377314814814815</v>
      </c>
      <c r="E18" s="49">
        <f t="shared" si="0"/>
        <v>79.60077896786756</v>
      </c>
      <c r="F18" s="50">
        <f t="shared" si="1"/>
        <v>94.60077896786756</v>
      </c>
      <c r="G18" s="51">
        <f t="shared" si="2"/>
        <v>0.004849537037037041</v>
      </c>
    </row>
    <row r="19" spans="1:7" ht="12.75">
      <c r="A19" s="43">
        <v>11</v>
      </c>
      <c r="B19" s="173" t="s">
        <v>16</v>
      </c>
      <c r="C19" s="173" t="s">
        <v>29</v>
      </c>
      <c r="D19" s="48">
        <v>0.023807870370370368</v>
      </c>
      <c r="E19" s="49">
        <f t="shared" si="0"/>
        <v>79.48468643655809</v>
      </c>
      <c r="F19" s="50">
        <f t="shared" si="1"/>
        <v>94.48468643655809</v>
      </c>
      <c r="G19" s="51">
        <f t="shared" si="2"/>
        <v>0.004884259259259258</v>
      </c>
    </row>
    <row r="20" spans="1:7" ht="12.75">
      <c r="A20" s="52">
        <v>12</v>
      </c>
      <c r="B20" s="257" t="s">
        <v>12</v>
      </c>
      <c r="C20" s="257" t="s">
        <v>13</v>
      </c>
      <c r="D20" s="53">
        <v>0.02431712962962963</v>
      </c>
      <c r="E20" s="54">
        <f t="shared" si="0"/>
        <v>77.82008567348882</v>
      </c>
      <c r="F20" s="55">
        <f t="shared" si="1"/>
        <v>92.82008567348882</v>
      </c>
      <c r="G20" s="56">
        <f t="shared" si="2"/>
        <v>0.00539351851851852</v>
      </c>
    </row>
    <row r="21" spans="1:7" ht="12.75">
      <c r="A21" s="43">
        <v>13</v>
      </c>
      <c r="B21" s="179" t="s">
        <v>30</v>
      </c>
      <c r="C21" s="179" t="s">
        <v>31</v>
      </c>
      <c r="D21" s="44">
        <v>0.0246875</v>
      </c>
      <c r="E21" s="45">
        <f t="shared" si="0"/>
        <v>76.65260196905766</v>
      </c>
      <c r="F21" s="46">
        <f t="shared" si="1"/>
        <v>91.65260196905766</v>
      </c>
      <c r="G21" s="47">
        <f t="shared" si="2"/>
        <v>0.005763888888888891</v>
      </c>
    </row>
    <row r="22" spans="1:7" ht="12.75">
      <c r="A22" s="43">
        <v>14</v>
      </c>
      <c r="B22" s="177" t="s">
        <v>314</v>
      </c>
      <c r="C22" s="177" t="s">
        <v>182</v>
      </c>
      <c r="D22" s="48">
        <v>0.02480324074074074</v>
      </c>
      <c r="E22" s="49">
        <f t="shared" si="0"/>
        <v>76.29491367242184</v>
      </c>
      <c r="F22" s="50">
        <f t="shared" si="1"/>
        <v>91.29491367242184</v>
      </c>
      <c r="G22" s="51">
        <f t="shared" si="2"/>
        <v>0.0058796296296296305</v>
      </c>
    </row>
    <row r="23" spans="1:7" ht="12.75">
      <c r="A23" s="43">
        <v>15</v>
      </c>
      <c r="B23" s="177" t="s">
        <v>173</v>
      </c>
      <c r="C23" s="177" t="s">
        <v>91</v>
      </c>
      <c r="D23" s="48">
        <v>0.024861111111111108</v>
      </c>
      <c r="E23" s="49">
        <f t="shared" si="0"/>
        <v>76.11731843575419</v>
      </c>
      <c r="F23" s="50">
        <f t="shared" si="1"/>
        <v>91.11731843575419</v>
      </c>
      <c r="G23" s="51">
        <f t="shared" si="2"/>
        <v>0.005937499999999998</v>
      </c>
    </row>
    <row r="24" spans="1:7" ht="12.75">
      <c r="A24" s="43">
        <v>16</v>
      </c>
      <c r="B24" s="177" t="s">
        <v>104</v>
      </c>
      <c r="C24" s="177" t="s">
        <v>91</v>
      </c>
      <c r="D24" s="48">
        <v>0.024907407407407406</v>
      </c>
      <c r="E24" s="49">
        <f t="shared" si="0"/>
        <v>75.97583643122677</v>
      </c>
      <c r="F24" s="50">
        <f t="shared" si="1"/>
        <v>90.97583643122677</v>
      </c>
      <c r="G24" s="51">
        <f t="shared" si="2"/>
        <v>0.005983796296296296</v>
      </c>
    </row>
    <row r="25" spans="1:7" ht="12.75">
      <c r="A25" s="43">
        <v>17</v>
      </c>
      <c r="B25" s="177" t="s">
        <v>152</v>
      </c>
      <c r="C25" s="177" t="s">
        <v>66</v>
      </c>
      <c r="D25" s="48">
        <v>0.025023148148148145</v>
      </c>
      <c r="E25" s="49">
        <f t="shared" si="0"/>
        <v>75.62442183163738</v>
      </c>
      <c r="F25" s="50">
        <f t="shared" si="1"/>
        <v>90.62442183163738</v>
      </c>
      <c r="G25" s="51">
        <f t="shared" si="2"/>
        <v>0.006099537037037035</v>
      </c>
    </row>
    <row r="26" spans="1:7" ht="12.75">
      <c r="A26" s="43">
        <v>18</v>
      </c>
      <c r="B26" s="177" t="s">
        <v>24</v>
      </c>
      <c r="C26" s="177" t="s">
        <v>66</v>
      </c>
      <c r="D26" s="48">
        <v>0.025069444444444446</v>
      </c>
      <c r="E26" s="49">
        <f t="shared" si="0"/>
        <v>75.48476454293628</v>
      </c>
      <c r="F26" s="50">
        <f t="shared" si="1"/>
        <v>90.48476454293628</v>
      </c>
      <c r="G26" s="51">
        <f t="shared" si="2"/>
        <v>0.0061458333333333365</v>
      </c>
    </row>
    <row r="27" spans="1:7" ht="12.75">
      <c r="A27" s="43">
        <v>19</v>
      </c>
      <c r="B27" s="177" t="s">
        <v>314</v>
      </c>
      <c r="C27" s="177" t="s">
        <v>66</v>
      </c>
      <c r="D27" s="48">
        <v>0.02528935185185185</v>
      </c>
      <c r="E27" s="49">
        <f t="shared" si="0"/>
        <v>74.82837528604118</v>
      </c>
      <c r="F27" s="50">
        <f t="shared" si="1"/>
        <v>89.82837528604118</v>
      </c>
      <c r="G27" s="51">
        <f t="shared" si="2"/>
        <v>0.006365740740740741</v>
      </c>
    </row>
    <row r="28" spans="1:7" ht="12.75">
      <c r="A28" s="43">
        <v>20</v>
      </c>
      <c r="B28" s="177" t="s">
        <v>105</v>
      </c>
      <c r="C28" s="177" t="s">
        <v>162</v>
      </c>
      <c r="D28" s="48">
        <v>0.02550925925925926</v>
      </c>
      <c r="E28" s="49">
        <f t="shared" si="0"/>
        <v>74.18330308529944</v>
      </c>
      <c r="F28" s="50">
        <f t="shared" si="1"/>
        <v>89.18330308529944</v>
      </c>
      <c r="G28" s="51">
        <f t="shared" si="2"/>
        <v>0.0065856481481481495</v>
      </c>
    </row>
    <row r="29" spans="1:7" ht="12.75">
      <c r="A29" s="43">
        <v>21</v>
      </c>
      <c r="B29" s="177" t="s">
        <v>24</v>
      </c>
      <c r="C29" s="177" t="s">
        <v>25</v>
      </c>
      <c r="D29" s="48">
        <v>0.02560185185185185</v>
      </c>
      <c r="E29" s="49">
        <f t="shared" si="0"/>
        <v>73.91500904159132</v>
      </c>
      <c r="F29" s="50">
        <f t="shared" si="1"/>
        <v>88.91500904159132</v>
      </c>
      <c r="G29" s="51">
        <f t="shared" si="2"/>
        <v>0.0066782407407407415</v>
      </c>
    </row>
    <row r="30" spans="1:7" ht="12.75">
      <c r="A30" s="43">
        <v>22</v>
      </c>
      <c r="B30" s="177" t="s">
        <v>154</v>
      </c>
      <c r="C30" s="177" t="s">
        <v>101</v>
      </c>
      <c r="D30" s="48">
        <v>0.025648148148148146</v>
      </c>
      <c r="E30" s="49">
        <f t="shared" si="0"/>
        <v>73.78158844765343</v>
      </c>
      <c r="F30" s="50">
        <f t="shared" si="1"/>
        <v>88.78158844765343</v>
      </c>
      <c r="G30" s="51">
        <f t="shared" si="2"/>
        <v>0.006724537037037036</v>
      </c>
    </row>
    <row r="31" spans="1:7" ht="12.75">
      <c r="A31" s="43">
        <v>23</v>
      </c>
      <c r="B31" s="177" t="s">
        <v>176</v>
      </c>
      <c r="C31" s="177" t="s">
        <v>38</v>
      </c>
      <c r="D31" s="48">
        <v>0.025659722222222223</v>
      </c>
      <c r="E31" s="49">
        <f t="shared" si="0"/>
        <v>73.74830852503382</v>
      </c>
      <c r="F31" s="50">
        <f t="shared" si="1"/>
        <v>88.74830852503382</v>
      </c>
      <c r="G31" s="51">
        <f t="shared" si="2"/>
        <v>0.006736111111111113</v>
      </c>
    </row>
    <row r="32" spans="1:7" ht="12.75">
      <c r="A32" s="43">
        <v>24</v>
      </c>
      <c r="B32" s="177" t="s">
        <v>315</v>
      </c>
      <c r="C32" s="177" t="s">
        <v>34</v>
      </c>
      <c r="D32" s="48">
        <v>0.025729166666666664</v>
      </c>
      <c r="E32" s="49">
        <f t="shared" si="0"/>
        <v>73.54925775978408</v>
      </c>
      <c r="F32" s="50">
        <f t="shared" si="1"/>
        <v>88.54925775978408</v>
      </c>
      <c r="G32" s="51">
        <f t="shared" si="2"/>
        <v>0.006805555555555554</v>
      </c>
    </row>
    <row r="33" spans="1:7" ht="12.75">
      <c r="A33" s="43">
        <v>25</v>
      </c>
      <c r="B33" s="177" t="s">
        <v>177</v>
      </c>
      <c r="C33" s="177" t="s">
        <v>13</v>
      </c>
      <c r="D33" s="48">
        <v>0.025752314814814815</v>
      </c>
      <c r="E33" s="49">
        <f t="shared" si="0"/>
        <v>73.48314606741573</v>
      </c>
      <c r="F33" s="50">
        <f t="shared" si="1"/>
        <v>88.48314606741573</v>
      </c>
      <c r="G33" s="51">
        <f t="shared" si="2"/>
        <v>0.006828703703703705</v>
      </c>
    </row>
    <row r="34" spans="1:7" ht="12.75">
      <c r="A34" s="43">
        <v>26</v>
      </c>
      <c r="B34" s="175" t="s">
        <v>35</v>
      </c>
      <c r="C34" s="175" t="s">
        <v>36</v>
      </c>
      <c r="D34" s="48">
        <v>0.025821759259259256</v>
      </c>
      <c r="E34" s="49">
        <f t="shared" si="0"/>
        <v>73.28552218735993</v>
      </c>
      <c r="F34" s="50">
        <f t="shared" si="1"/>
        <v>88.28552218735993</v>
      </c>
      <c r="G34" s="51">
        <f t="shared" si="2"/>
        <v>0.006898148148148146</v>
      </c>
    </row>
    <row r="35" spans="1:7" ht="12.75">
      <c r="A35" s="43">
        <v>27</v>
      </c>
      <c r="B35" s="177" t="s">
        <v>316</v>
      </c>
      <c r="C35" s="177" t="s">
        <v>317</v>
      </c>
      <c r="D35" s="48">
        <v>0.02584490740740741</v>
      </c>
      <c r="E35" s="49">
        <f t="shared" si="0"/>
        <v>73.21988356471114</v>
      </c>
      <c r="F35" s="50">
        <f t="shared" si="1"/>
        <v>88.21988356471114</v>
      </c>
      <c r="G35" s="51">
        <f t="shared" si="2"/>
        <v>0.0069212962962963</v>
      </c>
    </row>
    <row r="36" spans="1:7" ht="12.75">
      <c r="A36" s="43">
        <v>28</v>
      </c>
      <c r="B36" s="177" t="s">
        <v>138</v>
      </c>
      <c r="C36" s="177" t="s">
        <v>83</v>
      </c>
      <c r="D36" s="48">
        <v>0.026030092592592594</v>
      </c>
      <c r="E36" s="49">
        <f t="shared" si="0"/>
        <v>72.69897732325477</v>
      </c>
      <c r="F36" s="50">
        <f t="shared" si="1"/>
        <v>87.69897732325477</v>
      </c>
      <c r="G36" s="51">
        <f t="shared" si="2"/>
        <v>0.0071064814814814845</v>
      </c>
    </row>
    <row r="37" spans="1:7" ht="12.75">
      <c r="A37" s="43">
        <v>29</v>
      </c>
      <c r="B37" s="177" t="s">
        <v>46</v>
      </c>
      <c r="C37" s="177" t="s">
        <v>29</v>
      </c>
      <c r="D37" s="48">
        <v>0.026180555555555558</v>
      </c>
      <c r="E37" s="49">
        <f t="shared" si="0"/>
        <v>72.28116710875331</v>
      </c>
      <c r="F37" s="50">
        <f t="shared" si="1"/>
        <v>87.28116710875331</v>
      </c>
      <c r="G37" s="51">
        <f t="shared" si="2"/>
        <v>0.007256944444444448</v>
      </c>
    </row>
    <row r="38" spans="1:7" ht="12.75">
      <c r="A38" s="43">
        <v>30</v>
      </c>
      <c r="B38" s="177" t="s">
        <v>100</v>
      </c>
      <c r="C38" s="177" t="s">
        <v>8</v>
      </c>
      <c r="D38" s="48">
        <v>0.02619212962962963</v>
      </c>
      <c r="E38" s="49">
        <f t="shared" si="0"/>
        <v>72.2492266902342</v>
      </c>
      <c r="F38" s="50">
        <f t="shared" si="1"/>
        <v>87.2492266902342</v>
      </c>
      <c r="G38" s="51">
        <f t="shared" si="2"/>
        <v>0.007268518518518521</v>
      </c>
    </row>
    <row r="39" spans="1:7" ht="12.75">
      <c r="A39" s="43">
        <v>31</v>
      </c>
      <c r="B39" s="177" t="s">
        <v>14</v>
      </c>
      <c r="C39" s="177" t="s">
        <v>8</v>
      </c>
      <c r="D39" s="48">
        <v>0.026203703703703705</v>
      </c>
      <c r="E39" s="49">
        <f t="shared" si="0"/>
        <v>72.2173144876325</v>
      </c>
      <c r="F39" s="50">
        <f t="shared" si="1"/>
        <v>87.2173144876325</v>
      </c>
      <c r="G39" s="51">
        <f t="shared" si="2"/>
        <v>0.007280092592592595</v>
      </c>
    </row>
    <row r="40" spans="1:7" ht="12.75">
      <c r="A40" s="43">
        <v>32</v>
      </c>
      <c r="B40" s="177" t="s">
        <v>41</v>
      </c>
      <c r="C40" s="177" t="s">
        <v>25</v>
      </c>
      <c r="D40" s="48">
        <v>0.026296296296296293</v>
      </c>
      <c r="E40" s="49">
        <f t="shared" si="0"/>
        <v>71.96302816901408</v>
      </c>
      <c r="F40" s="50">
        <f t="shared" si="1"/>
        <v>86.96302816901408</v>
      </c>
      <c r="G40" s="51">
        <f t="shared" si="2"/>
        <v>0.0073726851851851835</v>
      </c>
    </row>
    <row r="41" spans="1:7" ht="12.75">
      <c r="A41" s="43">
        <v>33</v>
      </c>
      <c r="B41" s="175" t="s">
        <v>318</v>
      </c>
      <c r="C41" s="175" t="s">
        <v>153</v>
      </c>
      <c r="D41" s="48">
        <v>0.026342592592592588</v>
      </c>
      <c r="E41" s="49">
        <f aca="true" t="shared" si="3" ref="E41:E72">(D$9/D41)*100</f>
        <v>71.83655536028121</v>
      </c>
      <c r="F41" s="50">
        <f aca="true" t="shared" si="4" ref="F41:F72">E41+E$4</f>
        <v>86.83655536028121</v>
      </c>
      <c r="G41" s="51">
        <f aca="true" t="shared" si="5" ref="G41:G72">D41-D$9</f>
        <v>0.007418981481481478</v>
      </c>
    </row>
    <row r="42" spans="1:7" ht="12.75">
      <c r="A42" s="43">
        <v>34</v>
      </c>
      <c r="B42" s="177" t="s">
        <v>93</v>
      </c>
      <c r="C42" s="177" t="s">
        <v>25</v>
      </c>
      <c r="D42" s="48">
        <v>0.026574074074074073</v>
      </c>
      <c r="E42" s="49">
        <f t="shared" si="3"/>
        <v>71.21080139372822</v>
      </c>
      <c r="F42" s="50">
        <f t="shared" si="4"/>
        <v>86.21080139372822</v>
      </c>
      <c r="G42" s="51">
        <f t="shared" si="5"/>
        <v>0.007650462962962963</v>
      </c>
    </row>
    <row r="43" spans="1:7" ht="12.75">
      <c r="A43" s="43">
        <v>35</v>
      </c>
      <c r="B43" s="177" t="s">
        <v>17</v>
      </c>
      <c r="C43" s="177" t="s">
        <v>18</v>
      </c>
      <c r="D43" s="48">
        <v>0.02670138888888889</v>
      </c>
      <c r="E43" s="49">
        <f t="shared" si="3"/>
        <v>70.87126137841352</v>
      </c>
      <c r="F43" s="50">
        <f t="shared" si="4"/>
        <v>85.87126137841352</v>
      </c>
      <c r="G43" s="51">
        <f t="shared" si="5"/>
        <v>0.007777777777777779</v>
      </c>
    </row>
    <row r="44" spans="1:7" ht="12.75">
      <c r="A44" s="43">
        <v>36</v>
      </c>
      <c r="B44" s="177" t="s">
        <v>58</v>
      </c>
      <c r="C44" s="177" t="s">
        <v>59</v>
      </c>
      <c r="D44" s="48">
        <v>0.026875</v>
      </c>
      <c r="E44" s="49">
        <f t="shared" si="3"/>
        <v>70.41343669250647</v>
      </c>
      <c r="F44" s="50">
        <f t="shared" si="4"/>
        <v>85.41343669250647</v>
      </c>
      <c r="G44" s="51">
        <f t="shared" si="5"/>
        <v>0.00795138888888889</v>
      </c>
    </row>
    <row r="45" spans="1:7" ht="12.75">
      <c r="A45" s="43">
        <v>37</v>
      </c>
      <c r="B45" s="177" t="s">
        <v>319</v>
      </c>
      <c r="C45" s="177" t="s">
        <v>161</v>
      </c>
      <c r="D45" s="48">
        <v>0.026898148148148147</v>
      </c>
      <c r="E45" s="49">
        <f t="shared" si="3"/>
        <v>70.35283993115318</v>
      </c>
      <c r="F45" s="50">
        <f t="shared" si="4"/>
        <v>85.35283993115318</v>
      </c>
      <c r="G45" s="51">
        <f t="shared" si="5"/>
        <v>0.007974537037037037</v>
      </c>
    </row>
    <row r="46" spans="1:7" ht="12.75">
      <c r="A46" s="43">
        <v>38</v>
      </c>
      <c r="B46" s="175" t="s">
        <v>21</v>
      </c>
      <c r="C46" s="175" t="s">
        <v>22</v>
      </c>
      <c r="D46" s="48">
        <v>0.027245370370370368</v>
      </c>
      <c r="E46" s="49">
        <f t="shared" si="3"/>
        <v>69.45624468988956</v>
      </c>
      <c r="F46" s="50">
        <f t="shared" si="4"/>
        <v>84.45624468988956</v>
      </c>
      <c r="G46" s="51">
        <f t="shared" si="5"/>
        <v>0.008321759259259258</v>
      </c>
    </row>
    <row r="47" spans="1:7" ht="12.75">
      <c r="A47" s="43">
        <v>39</v>
      </c>
      <c r="B47" s="177" t="s">
        <v>10</v>
      </c>
      <c r="C47" s="177" t="s">
        <v>11</v>
      </c>
      <c r="D47" s="48">
        <v>0.027349537037037037</v>
      </c>
      <c r="E47" s="49">
        <f t="shared" si="3"/>
        <v>69.19170545916208</v>
      </c>
      <c r="F47" s="50">
        <f t="shared" si="4"/>
        <v>84.19170545916208</v>
      </c>
      <c r="G47" s="51">
        <f t="shared" si="5"/>
        <v>0.008425925925925927</v>
      </c>
    </row>
    <row r="48" spans="1:7" ht="12.75">
      <c r="A48" s="43">
        <v>40</v>
      </c>
      <c r="B48" s="177" t="s">
        <v>10</v>
      </c>
      <c r="C48" s="177" t="s">
        <v>39</v>
      </c>
      <c r="D48" s="48">
        <v>0.027453703703703702</v>
      </c>
      <c r="E48" s="49">
        <f t="shared" si="3"/>
        <v>68.929173693086</v>
      </c>
      <c r="F48" s="50">
        <f t="shared" si="4"/>
        <v>83.929173693086</v>
      </c>
      <c r="G48" s="51">
        <f t="shared" si="5"/>
        <v>0.008530092592592593</v>
      </c>
    </row>
    <row r="49" spans="1:7" ht="12.75">
      <c r="A49" s="43">
        <v>41</v>
      </c>
      <c r="B49" s="177" t="s">
        <v>58</v>
      </c>
      <c r="C49" s="177" t="s">
        <v>25</v>
      </c>
      <c r="D49" s="48">
        <v>0.027476851851851853</v>
      </c>
      <c r="E49" s="49">
        <f t="shared" si="3"/>
        <v>68.87110362257792</v>
      </c>
      <c r="F49" s="50">
        <f t="shared" si="4"/>
        <v>83.87110362257792</v>
      </c>
      <c r="G49" s="51">
        <f t="shared" si="5"/>
        <v>0.008553240740740743</v>
      </c>
    </row>
    <row r="50" spans="1:7" ht="12.75">
      <c r="A50" s="43">
        <v>42</v>
      </c>
      <c r="B50" s="177" t="s">
        <v>54</v>
      </c>
      <c r="C50" s="177" t="s">
        <v>13</v>
      </c>
      <c r="D50" s="48">
        <v>0.027939814814814817</v>
      </c>
      <c r="E50" s="49">
        <f t="shared" si="3"/>
        <v>67.72990886495442</v>
      </c>
      <c r="F50" s="50">
        <f t="shared" si="4"/>
        <v>82.72990886495442</v>
      </c>
      <c r="G50" s="51">
        <f t="shared" si="5"/>
        <v>0.009016203703703707</v>
      </c>
    </row>
    <row r="51" spans="1:7" ht="12.75">
      <c r="A51" s="43">
        <v>43</v>
      </c>
      <c r="B51" s="177" t="s">
        <v>61</v>
      </c>
      <c r="C51" s="177" t="s">
        <v>320</v>
      </c>
      <c r="D51" s="48">
        <v>0.027962962962962964</v>
      </c>
      <c r="E51" s="49">
        <f t="shared" si="3"/>
        <v>67.67384105960265</v>
      </c>
      <c r="F51" s="50">
        <f t="shared" si="4"/>
        <v>82.67384105960265</v>
      </c>
      <c r="G51" s="51">
        <f t="shared" si="5"/>
        <v>0.009039351851851854</v>
      </c>
    </row>
    <row r="52" spans="1:7" ht="12.75">
      <c r="A52" s="43">
        <v>44</v>
      </c>
      <c r="B52" s="177" t="s">
        <v>133</v>
      </c>
      <c r="C52" s="177" t="s">
        <v>134</v>
      </c>
      <c r="D52" s="48">
        <v>0.028055555555555556</v>
      </c>
      <c r="E52" s="49">
        <f t="shared" si="3"/>
        <v>67.45049504950494</v>
      </c>
      <c r="F52" s="50">
        <f t="shared" si="4"/>
        <v>82.45049504950494</v>
      </c>
      <c r="G52" s="51">
        <f t="shared" si="5"/>
        <v>0.009131944444444446</v>
      </c>
    </row>
    <row r="53" spans="1:7" ht="12.75">
      <c r="A53" s="43">
        <v>45</v>
      </c>
      <c r="B53" s="177" t="s">
        <v>321</v>
      </c>
      <c r="C53" s="177" t="s">
        <v>66</v>
      </c>
      <c r="D53" s="48">
        <v>0.02821759259259259</v>
      </c>
      <c r="E53" s="49">
        <f t="shared" si="3"/>
        <v>67.06316652994258</v>
      </c>
      <c r="F53" s="50">
        <f t="shared" si="4"/>
        <v>82.06316652994258</v>
      </c>
      <c r="G53" s="51">
        <f t="shared" si="5"/>
        <v>0.00929398148148148</v>
      </c>
    </row>
    <row r="54" spans="1:7" ht="12.75">
      <c r="A54" s="43">
        <v>46</v>
      </c>
      <c r="B54" s="177" t="s">
        <v>23</v>
      </c>
      <c r="C54" s="177" t="s">
        <v>180</v>
      </c>
      <c r="D54" s="48">
        <v>0.02836805555555556</v>
      </c>
      <c r="E54" s="49">
        <f t="shared" si="3"/>
        <v>66.70746634026926</v>
      </c>
      <c r="F54" s="50">
        <f t="shared" si="4"/>
        <v>81.70746634026926</v>
      </c>
      <c r="G54" s="51">
        <f t="shared" si="5"/>
        <v>0.00944444444444445</v>
      </c>
    </row>
    <row r="55" spans="1:7" ht="12.75">
      <c r="A55" s="43">
        <v>47</v>
      </c>
      <c r="B55" s="177" t="s">
        <v>17</v>
      </c>
      <c r="C55" s="177" t="s">
        <v>67</v>
      </c>
      <c r="D55" s="48">
        <v>0.028807870370370373</v>
      </c>
      <c r="E55" s="49">
        <f t="shared" si="3"/>
        <v>65.68903173965447</v>
      </c>
      <c r="F55" s="50">
        <f t="shared" si="4"/>
        <v>80.68903173965447</v>
      </c>
      <c r="G55" s="51">
        <f t="shared" si="5"/>
        <v>0.009884259259259263</v>
      </c>
    </row>
    <row r="56" spans="1:7" ht="12.75">
      <c r="A56" s="43">
        <v>48</v>
      </c>
      <c r="B56" s="177" t="s">
        <v>115</v>
      </c>
      <c r="C56" s="177" t="s">
        <v>34</v>
      </c>
      <c r="D56" s="48">
        <v>0.028912037037037038</v>
      </c>
      <c r="E56" s="49">
        <f t="shared" si="3"/>
        <v>65.45236188951161</v>
      </c>
      <c r="F56" s="50">
        <f t="shared" si="4"/>
        <v>80.45236188951161</v>
      </c>
      <c r="G56" s="51">
        <f t="shared" si="5"/>
        <v>0.009988425925925928</v>
      </c>
    </row>
    <row r="57" spans="1:7" ht="12.75">
      <c r="A57" s="43">
        <v>49</v>
      </c>
      <c r="B57" s="177" t="s">
        <v>141</v>
      </c>
      <c r="C57" s="177" t="s">
        <v>89</v>
      </c>
      <c r="D57" s="48">
        <v>0.029201388888888888</v>
      </c>
      <c r="E57" s="49">
        <f t="shared" si="3"/>
        <v>64.80380499405469</v>
      </c>
      <c r="F57" s="50">
        <f t="shared" si="4"/>
        <v>79.80380499405469</v>
      </c>
      <c r="G57" s="51">
        <f t="shared" si="5"/>
        <v>0.010277777777777778</v>
      </c>
    </row>
    <row r="58" spans="1:7" ht="12.75">
      <c r="A58" s="43">
        <v>50</v>
      </c>
      <c r="B58" s="177" t="s">
        <v>210</v>
      </c>
      <c r="C58" s="177" t="s">
        <v>39</v>
      </c>
      <c r="D58" s="48">
        <v>0.029386574074074075</v>
      </c>
      <c r="E58" s="49">
        <f t="shared" si="3"/>
        <v>64.39543127215438</v>
      </c>
      <c r="F58" s="50">
        <f t="shared" si="4"/>
        <v>79.39543127215438</v>
      </c>
      <c r="G58" s="51">
        <f t="shared" si="5"/>
        <v>0.010462962962962966</v>
      </c>
    </row>
    <row r="59" spans="1:7" ht="12.75">
      <c r="A59" s="43">
        <v>51</v>
      </c>
      <c r="B59" s="177" t="s">
        <v>322</v>
      </c>
      <c r="C59" s="177" t="s">
        <v>25</v>
      </c>
      <c r="D59" s="48">
        <v>0.029456018518518517</v>
      </c>
      <c r="E59" s="49">
        <f t="shared" si="3"/>
        <v>64.24361493123773</v>
      </c>
      <c r="F59" s="50">
        <f t="shared" si="4"/>
        <v>79.24361493123773</v>
      </c>
      <c r="G59" s="51">
        <f t="shared" si="5"/>
        <v>0.010532407407407407</v>
      </c>
    </row>
    <row r="60" spans="1:7" ht="12.75">
      <c r="A60" s="43">
        <v>52</v>
      </c>
      <c r="B60" s="177" t="s">
        <v>114</v>
      </c>
      <c r="C60" s="177" t="s">
        <v>39</v>
      </c>
      <c r="D60" s="48">
        <v>0.02951388888888889</v>
      </c>
      <c r="E60" s="49">
        <f t="shared" si="3"/>
        <v>64.11764705882352</v>
      </c>
      <c r="F60" s="50">
        <f t="shared" si="4"/>
        <v>79.11764705882352</v>
      </c>
      <c r="G60" s="51">
        <f t="shared" si="5"/>
        <v>0.010590277777777782</v>
      </c>
    </row>
    <row r="61" spans="1:7" ht="12.75">
      <c r="A61" s="43">
        <v>53</v>
      </c>
      <c r="B61" s="177" t="s">
        <v>323</v>
      </c>
      <c r="C61" s="177" t="s">
        <v>79</v>
      </c>
      <c r="D61" s="48">
        <v>0.02952546296296296</v>
      </c>
      <c r="E61" s="49">
        <f t="shared" si="3"/>
        <v>64.09251274010191</v>
      </c>
      <c r="F61" s="50">
        <f t="shared" si="4"/>
        <v>79.09251274010191</v>
      </c>
      <c r="G61" s="51">
        <f t="shared" si="5"/>
        <v>0.010601851851851852</v>
      </c>
    </row>
    <row r="62" spans="1:7" ht="12.75">
      <c r="A62" s="43">
        <v>54</v>
      </c>
      <c r="B62" s="177" t="s">
        <v>33</v>
      </c>
      <c r="C62" s="177" t="s">
        <v>34</v>
      </c>
      <c r="D62" s="48">
        <v>0.029629629629629627</v>
      </c>
      <c r="E62" s="49">
        <f t="shared" si="3"/>
        <v>63.8671875</v>
      </c>
      <c r="F62" s="50">
        <f t="shared" si="4"/>
        <v>78.8671875</v>
      </c>
      <c r="G62" s="51">
        <f t="shared" si="5"/>
        <v>0.010706018518518517</v>
      </c>
    </row>
    <row r="63" spans="1:7" ht="12.75">
      <c r="A63" s="43">
        <v>55</v>
      </c>
      <c r="B63" s="175" t="s">
        <v>19</v>
      </c>
      <c r="C63" s="175" t="s">
        <v>40</v>
      </c>
      <c r="D63" s="48">
        <v>0.029768518518518517</v>
      </c>
      <c r="E63" s="49">
        <f t="shared" si="3"/>
        <v>63.5692068429238</v>
      </c>
      <c r="F63" s="50">
        <f t="shared" si="4"/>
        <v>78.56920684292379</v>
      </c>
      <c r="G63" s="51">
        <f t="shared" si="5"/>
        <v>0.010844907407407407</v>
      </c>
    </row>
    <row r="64" spans="1:7" ht="12.75">
      <c r="A64" s="43">
        <v>56</v>
      </c>
      <c r="B64" s="177" t="s">
        <v>43</v>
      </c>
      <c r="C64" s="177" t="s">
        <v>8</v>
      </c>
      <c r="D64" s="48">
        <v>0.029988425925925922</v>
      </c>
      <c r="E64" s="49">
        <f t="shared" si="3"/>
        <v>63.103049015824006</v>
      </c>
      <c r="F64" s="50">
        <f t="shared" si="4"/>
        <v>78.10304901582401</v>
      </c>
      <c r="G64" s="51">
        <f t="shared" si="5"/>
        <v>0.011064814814814812</v>
      </c>
    </row>
    <row r="65" spans="1:7" ht="12.75">
      <c r="A65" s="43">
        <v>57</v>
      </c>
      <c r="B65" s="177" t="s">
        <v>130</v>
      </c>
      <c r="C65" s="177" t="s">
        <v>179</v>
      </c>
      <c r="D65" s="48">
        <v>0.029988425925925922</v>
      </c>
      <c r="E65" s="49">
        <f t="shared" si="3"/>
        <v>63.103049015824006</v>
      </c>
      <c r="F65" s="50">
        <f t="shared" si="4"/>
        <v>78.10304901582401</v>
      </c>
      <c r="G65" s="51">
        <f t="shared" si="5"/>
        <v>0.011064814814814812</v>
      </c>
    </row>
    <row r="66" spans="1:7" ht="12.75">
      <c r="A66" s="43">
        <v>58</v>
      </c>
      <c r="B66" s="177" t="s">
        <v>32</v>
      </c>
      <c r="C66" s="177" t="s">
        <v>57</v>
      </c>
      <c r="D66" s="48">
        <v>0.029988425925925922</v>
      </c>
      <c r="E66" s="49">
        <f t="shared" si="3"/>
        <v>63.103049015824006</v>
      </c>
      <c r="F66" s="50">
        <f t="shared" si="4"/>
        <v>78.10304901582401</v>
      </c>
      <c r="G66" s="51">
        <f t="shared" si="5"/>
        <v>0.011064814814814812</v>
      </c>
    </row>
    <row r="67" spans="1:7" ht="12.75">
      <c r="A67" s="43">
        <v>59</v>
      </c>
      <c r="B67" s="177" t="s">
        <v>23</v>
      </c>
      <c r="C67" s="177" t="s">
        <v>8</v>
      </c>
      <c r="D67" s="48">
        <v>0.030335648148148143</v>
      </c>
      <c r="E67" s="49">
        <f t="shared" si="3"/>
        <v>62.3807706982068</v>
      </c>
      <c r="F67" s="50">
        <f t="shared" si="4"/>
        <v>77.3807706982068</v>
      </c>
      <c r="G67" s="51">
        <f t="shared" si="5"/>
        <v>0.011412037037037033</v>
      </c>
    </row>
    <row r="68" spans="1:7" ht="12.75">
      <c r="A68" s="43">
        <v>60</v>
      </c>
      <c r="B68" s="175" t="s">
        <v>324</v>
      </c>
      <c r="C68" s="175" t="s">
        <v>178</v>
      </c>
      <c r="D68" s="48">
        <v>0.03037037037037037</v>
      </c>
      <c r="E68" s="49">
        <f t="shared" si="3"/>
        <v>62.30945121951219</v>
      </c>
      <c r="F68" s="50">
        <f t="shared" si="4"/>
        <v>77.3094512195122</v>
      </c>
      <c r="G68" s="51">
        <f t="shared" si="5"/>
        <v>0.01144675925925926</v>
      </c>
    </row>
    <row r="69" spans="1:7" ht="12.75">
      <c r="A69" s="43">
        <v>61</v>
      </c>
      <c r="B69" s="175" t="s">
        <v>189</v>
      </c>
      <c r="C69" s="175" t="s">
        <v>157</v>
      </c>
      <c r="D69" s="48">
        <v>0.030462962962962966</v>
      </c>
      <c r="E69" s="49">
        <f t="shared" si="3"/>
        <v>62.12006079027355</v>
      </c>
      <c r="F69" s="50">
        <f t="shared" si="4"/>
        <v>77.12006079027356</v>
      </c>
      <c r="G69" s="51">
        <f t="shared" si="5"/>
        <v>0.011539351851851856</v>
      </c>
    </row>
    <row r="70" spans="1:7" ht="12.75">
      <c r="A70" s="43">
        <v>62</v>
      </c>
      <c r="B70" s="175" t="s">
        <v>19</v>
      </c>
      <c r="C70" s="175" t="s">
        <v>20</v>
      </c>
      <c r="D70" s="48">
        <v>0.030601851851851852</v>
      </c>
      <c r="E70" s="49">
        <f t="shared" si="3"/>
        <v>61.83812405446293</v>
      </c>
      <c r="F70" s="50">
        <f t="shared" si="4"/>
        <v>76.83812405446292</v>
      </c>
      <c r="G70" s="51">
        <f t="shared" si="5"/>
        <v>0.011678240740740743</v>
      </c>
    </row>
    <row r="71" spans="1:7" ht="12.75">
      <c r="A71" s="43">
        <v>63</v>
      </c>
      <c r="B71" s="177" t="s">
        <v>32</v>
      </c>
      <c r="C71" s="177" t="s">
        <v>63</v>
      </c>
      <c r="D71" s="48">
        <v>0.03061342592592593</v>
      </c>
      <c r="E71" s="49">
        <f t="shared" si="3"/>
        <v>61.814744801512276</v>
      </c>
      <c r="F71" s="50">
        <f t="shared" si="4"/>
        <v>76.81474480151228</v>
      </c>
      <c r="G71" s="51">
        <f t="shared" si="5"/>
        <v>0.01168981481481482</v>
      </c>
    </row>
    <row r="72" spans="1:7" ht="12.75">
      <c r="A72" s="43">
        <v>64</v>
      </c>
      <c r="B72" s="175" t="s">
        <v>81</v>
      </c>
      <c r="C72" s="175" t="s">
        <v>82</v>
      </c>
      <c r="D72" s="48">
        <v>0.030949074074074077</v>
      </c>
      <c r="E72" s="49">
        <f t="shared" si="3"/>
        <v>61.14435302916977</v>
      </c>
      <c r="F72" s="50">
        <f t="shared" si="4"/>
        <v>76.14435302916976</v>
      </c>
      <c r="G72" s="51">
        <f t="shared" si="5"/>
        <v>0.012025462962962967</v>
      </c>
    </row>
    <row r="73" spans="1:7" ht="12.75">
      <c r="A73" s="43">
        <v>65</v>
      </c>
      <c r="B73" s="177" t="s">
        <v>17</v>
      </c>
      <c r="C73" s="177" t="s">
        <v>8</v>
      </c>
      <c r="D73" s="48">
        <v>0.031053240740740742</v>
      </c>
      <c r="E73" s="49">
        <f aca="true" t="shared" si="6" ref="E73:E101">(D$9/D73)*100</f>
        <v>60.939247111442405</v>
      </c>
      <c r="F73" s="50">
        <f aca="true" t="shared" si="7" ref="F73:F101">E73+E$4</f>
        <v>75.9392471114424</v>
      </c>
      <c r="G73" s="51">
        <f aca="true" t="shared" si="8" ref="G73:G97">D73-D$9</f>
        <v>0.012129629629629633</v>
      </c>
    </row>
    <row r="74" spans="1:7" ht="12.75">
      <c r="A74" s="43">
        <v>66</v>
      </c>
      <c r="B74" s="177" t="s">
        <v>115</v>
      </c>
      <c r="C74" s="177" t="s">
        <v>13</v>
      </c>
      <c r="D74" s="48">
        <v>0.03119212962962963</v>
      </c>
      <c r="E74" s="49">
        <f t="shared" si="6"/>
        <v>60.667903525046384</v>
      </c>
      <c r="F74" s="50">
        <f t="shared" si="7"/>
        <v>75.66790352504638</v>
      </c>
      <c r="G74" s="51">
        <f t="shared" si="8"/>
        <v>0.012268518518518519</v>
      </c>
    </row>
    <row r="75" spans="1:7" ht="12.75">
      <c r="A75" s="43">
        <v>67</v>
      </c>
      <c r="B75" s="177" t="s">
        <v>37</v>
      </c>
      <c r="C75" s="177" t="s">
        <v>38</v>
      </c>
      <c r="D75" s="48">
        <v>0.03140046296296296</v>
      </c>
      <c r="E75" s="49">
        <f t="shared" si="6"/>
        <v>60.26538886841135</v>
      </c>
      <c r="F75" s="50">
        <f t="shared" si="7"/>
        <v>75.26538886841135</v>
      </c>
      <c r="G75" s="51">
        <f t="shared" si="8"/>
        <v>0.012476851851851854</v>
      </c>
    </row>
    <row r="76" spans="1:7" ht="12.75">
      <c r="A76" s="43">
        <v>68</v>
      </c>
      <c r="B76" s="177" t="s">
        <v>325</v>
      </c>
      <c r="C76" s="177" t="s">
        <v>13</v>
      </c>
      <c r="D76" s="48">
        <v>0.03149305555555556</v>
      </c>
      <c r="E76" s="49">
        <f t="shared" si="6"/>
        <v>60.08820286659316</v>
      </c>
      <c r="F76" s="50">
        <f t="shared" si="7"/>
        <v>75.08820286659315</v>
      </c>
      <c r="G76" s="51">
        <f t="shared" si="8"/>
        <v>0.012569444444444449</v>
      </c>
    </row>
    <row r="77" spans="1:7" ht="12.75">
      <c r="A77" s="43">
        <v>69</v>
      </c>
      <c r="B77" s="177" t="s">
        <v>90</v>
      </c>
      <c r="C77" s="177" t="s">
        <v>91</v>
      </c>
      <c r="D77" s="48">
        <v>0.031608796296296295</v>
      </c>
      <c r="E77" s="49">
        <f t="shared" si="6"/>
        <v>59.868180153789815</v>
      </c>
      <c r="F77" s="50">
        <f t="shared" si="7"/>
        <v>74.86818015378981</v>
      </c>
      <c r="G77" s="51">
        <f t="shared" si="8"/>
        <v>0.012685185185185185</v>
      </c>
    </row>
    <row r="78" spans="1:7" ht="12.75">
      <c r="A78" s="43">
        <v>70</v>
      </c>
      <c r="B78" s="177" t="s">
        <v>26</v>
      </c>
      <c r="C78" s="177" t="s">
        <v>8</v>
      </c>
      <c r="D78" s="48">
        <v>0.03177083333333333</v>
      </c>
      <c r="E78" s="49">
        <f t="shared" si="6"/>
        <v>59.56284153005464</v>
      </c>
      <c r="F78" s="50">
        <f t="shared" si="7"/>
        <v>74.56284153005464</v>
      </c>
      <c r="G78" s="51">
        <f t="shared" si="8"/>
        <v>0.012847222222222222</v>
      </c>
    </row>
    <row r="79" spans="1:7" ht="12.75">
      <c r="A79" s="43">
        <v>71</v>
      </c>
      <c r="B79" s="175" t="s">
        <v>326</v>
      </c>
      <c r="C79" s="175" t="s">
        <v>327</v>
      </c>
      <c r="D79" s="48">
        <v>0.03236111111111111</v>
      </c>
      <c r="E79" s="49">
        <f t="shared" si="6"/>
        <v>58.47639484978541</v>
      </c>
      <c r="F79" s="50">
        <f t="shared" si="7"/>
        <v>73.47639484978541</v>
      </c>
      <c r="G79" s="51">
        <f t="shared" si="8"/>
        <v>0.013437500000000002</v>
      </c>
    </row>
    <row r="80" spans="1:7" ht="12.75">
      <c r="A80" s="43">
        <v>72</v>
      </c>
      <c r="B80" s="175" t="s">
        <v>163</v>
      </c>
      <c r="C80" s="175" t="s">
        <v>60</v>
      </c>
      <c r="D80" s="48">
        <v>0.032372685185185185</v>
      </c>
      <c r="E80" s="49">
        <f t="shared" si="6"/>
        <v>58.45548802288165</v>
      </c>
      <c r="F80" s="50">
        <f t="shared" si="7"/>
        <v>73.45548802288165</v>
      </c>
      <c r="G80" s="51">
        <f t="shared" si="8"/>
        <v>0.013449074074074075</v>
      </c>
    </row>
    <row r="81" spans="1:7" ht="12.75">
      <c r="A81" s="43">
        <v>73</v>
      </c>
      <c r="B81" s="177" t="s">
        <v>80</v>
      </c>
      <c r="C81" s="177" t="s">
        <v>109</v>
      </c>
      <c r="D81" s="48">
        <v>0.03243055555555556</v>
      </c>
      <c r="E81" s="49">
        <f t="shared" si="6"/>
        <v>58.3511777301927</v>
      </c>
      <c r="F81" s="50">
        <f t="shared" si="7"/>
        <v>73.3511777301927</v>
      </c>
      <c r="G81" s="51">
        <f t="shared" si="8"/>
        <v>0.01350694444444445</v>
      </c>
    </row>
    <row r="82" spans="1:7" ht="12.75">
      <c r="A82" s="43">
        <v>74</v>
      </c>
      <c r="B82" s="175" t="s">
        <v>188</v>
      </c>
      <c r="C82" s="175" t="s">
        <v>45</v>
      </c>
      <c r="D82" s="48">
        <v>0.032824074074074075</v>
      </c>
      <c r="E82" s="49">
        <f t="shared" si="6"/>
        <v>57.651622002820865</v>
      </c>
      <c r="F82" s="50">
        <f t="shared" si="7"/>
        <v>72.65162200282086</v>
      </c>
      <c r="G82" s="51">
        <f t="shared" si="8"/>
        <v>0.013900462962962965</v>
      </c>
    </row>
    <row r="83" spans="1:7" ht="12.75">
      <c r="A83" s="43">
        <v>75</v>
      </c>
      <c r="B83" s="175" t="s">
        <v>189</v>
      </c>
      <c r="C83" s="175" t="s">
        <v>172</v>
      </c>
      <c r="D83" s="48">
        <v>0.03310185185185185</v>
      </c>
      <c r="E83" s="49">
        <f t="shared" si="6"/>
        <v>57.16783216783217</v>
      </c>
      <c r="F83" s="50">
        <f t="shared" si="7"/>
        <v>72.16783216783216</v>
      </c>
      <c r="G83" s="51">
        <f t="shared" si="8"/>
        <v>0.014178240740740738</v>
      </c>
    </row>
    <row r="84" spans="1:7" ht="12.75">
      <c r="A84" s="43">
        <v>76</v>
      </c>
      <c r="B84" s="177" t="s">
        <v>10</v>
      </c>
      <c r="C84" s="177" t="s">
        <v>48</v>
      </c>
      <c r="D84" s="48">
        <v>0.0334375</v>
      </c>
      <c r="E84" s="49">
        <f t="shared" si="6"/>
        <v>56.593977154724804</v>
      </c>
      <c r="F84" s="50">
        <f t="shared" si="7"/>
        <v>71.5939771547248</v>
      </c>
      <c r="G84" s="51">
        <f t="shared" si="8"/>
        <v>0.014513888888888892</v>
      </c>
    </row>
    <row r="85" spans="1:7" ht="12.75">
      <c r="A85" s="43">
        <v>77</v>
      </c>
      <c r="B85" s="177" t="s">
        <v>328</v>
      </c>
      <c r="C85" s="177" t="s">
        <v>92</v>
      </c>
      <c r="D85" s="48">
        <v>0.03353009259259259</v>
      </c>
      <c r="E85" s="49">
        <f t="shared" si="6"/>
        <v>56.43769416637902</v>
      </c>
      <c r="F85" s="50">
        <f t="shared" si="7"/>
        <v>71.43769416637902</v>
      </c>
      <c r="G85" s="51">
        <f t="shared" si="8"/>
        <v>0.01460648148148148</v>
      </c>
    </row>
    <row r="86" spans="1:7" ht="12.75">
      <c r="A86" s="43">
        <v>78</v>
      </c>
      <c r="B86" s="177" t="s">
        <v>141</v>
      </c>
      <c r="C86" s="177" t="s">
        <v>142</v>
      </c>
      <c r="D86" s="48">
        <v>0.0337037037037037</v>
      </c>
      <c r="E86" s="49">
        <f t="shared" si="6"/>
        <v>56.14697802197802</v>
      </c>
      <c r="F86" s="50">
        <f t="shared" si="7"/>
        <v>71.14697802197801</v>
      </c>
      <c r="G86" s="51">
        <f t="shared" si="8"/>
        <v>0.014780092592592591</v>
      </c>
    </row>
    <row r="87" spans="1:7" ht="12.75">
      <c r="A87" s="43">
        <v>79</v>
      </c>
      <c r="B87" s="175" t="s">
        <v>44</v>
      </c>
      <c r="C87" s="175" t="s">
        <v>45</v>
      </c>
      <c r="D87" s="48">
        <v>0.03396990740740741</v>
      </c>
      <c r="E87" s="49">
        <f t="shared" si="6"/>
        <v>55.70698466780238</v>
      </c>
      <c r="F87" s="50">
        <f t="shared" si="7"/>
        <v>70.70698466780237</v>
      </c>
      <c r="G87" s="51">
        <f t="shared" si="8"/>
        <v>0.015046296296296297</v>
      </c>
    </row>
    <row r="88" spans="1:7" ht="12.75">
      <c r="A88" s="43">
        <v>80</v>
      </c>
      <c r="B88" s="177" t="s">
        <v>187</v>
      </c>
      <c r="C88" s="177" t="s">
        <v>66</v>
      </c>
      <c r="D88" s="48">
        <v>0.03435185185185185</v>
      </c>
      <c r="E88" s="49">
        <f t="shared" si="6"/>
        <v>55.08760107816711</v>
      </c>
      <c r="F88" s="50">
        <f t="shared" si="7"/>
        <v>70.08760107816711</v>
      </c>
      <c r="G88" s="51">
        <f t="shared" si="8"/>
        <v>0.015428240740740739</v>
      </c>
    </row>
    <row r="89" spans="1:7" ht="12.75">
      <c r="A89" s="43">
        <v>81</v>
      </c>
      <c r="B89" s="177" t="s">
        <v>110</v>
      </c>
      <c r="C89" s="177" t="s">
        <v>79</v>
      </c>
      <c r="D89" s="48">
        <v>0.03513888888888889</v>
      </c>
      <c r="E89" s="49">
        <f t="shared" si="6"/>
        <v>53.853754940711454</v>
      </c>
      <c r="F89" s="50">
        <f t="shared" si="7"/>
        <v>68.85375494071145</v>
      </c>
      <c r="G89" s="51">
        <f t="shared" si="8"/>
        <v>0.016215277777777783</v>
      </c>
    </row>
    <row r="90" spans="1:7" ht="12.75">
      <c r="A90" s="43">
        <v>82</v>
      </c>
      <c r="B90" s="177" t="s">
        <v>193</v>
      </c>
      <c r="C90" s="177" t="s">
        <v>169</v>
      </c>
      <c r="D90" s="48">
        <v>0.03570601851851852</v>
      </c>
      <c r="E90" s="49">
        <f t="shared" si="6"/>
        <v>52.99837925445705</v>
      </c>
      <c r="F90" s="50">
        <f t="shared" si="7"/>
        <v>67.99837925445705</v>
      </c>
      <c r="G90" s="51">
        <f t="shared" si="8"/>
        <v>0.01678240740740741</v>
      </c>
    </row>
    <row r="91" spans="1:7" ht="12.75">
      <c r="A91" s="43">
        <v>83</v>
      </c>
      <c r="B91" s="175" t="s">
        <v>329</v>
      </c>
      <c r="C91" s="175" t="s">
        <v>330</v>
      </c>
      <c r="D91" s="48">
        <v>0.03571759259259259</v>
      </c>
      <c r="E91" s="49">
        <f t="shared" si="6"/>
        <v>52.98120544394037</v>
      </c>
      <c r="F91" s="50">
        <f t="shared" si="7"/>
        <v>67.98120544394037</v>
      </c>
      <c r="G91" s="51">
        <f t="shared" si="8"/>
        <v>0.016793981481481483</v>
      </c>
    </row>
    <row r="92" spans="1:7" ht="12.75">
      <c r="A92" s="43">
        <v>84</v>
      </c>
      <c r="B92" s="175" t="s">
        <v>49</v>
      </c>
      <c r="C92" s="175" t="s">
        <v>50</v>
      </c>
      <c r="D92" s="48">
        <v>0.035833333333333335</v>
      </c>
      <c r="E92" s="49">
        <f t="shared" si="6"/>
        <v>52.81007751937984</v>
      </c>
      <c r="F92" s="50">
        <f t="shared" si="7"/>
        <v>67.81007751937983</v>
      </c>
      <c r="G92" s="51">
        <f t="shared" si="8"/>
        <v>0.016909722222222225</v>
      </c>
    </row>
    <row r="93" spans="1:7" ht="12.75">
      <c r="A93" s="43">
        <v>85</v>
      </c>
      <c r="B93" s="177" t="s">
        <v>141</v>
      </c>
      <c r="C93" s="177" t="s">
        <v>34</v>
      </c>
      <c r="D93" s="48">
        <v>0.036631944444444446</v>
      </c>
      <c r="E93" s="49">
        <f t="shared" si="6"/>
        <v>51.65876777251184</v>
      </c>
      <c r="F93" s="50">
        <f t="shared" si="7"/>
        <v>66.65876777251184</v>
      </c>
      <c r="G93" s="51">
        <f t="shared" si="8"/>
        <v>0.017708333333333336</v>
      </c>
    </row>
    <row r="94" spans="1:7" ht="12.75">
      <c r="A94" s="43">
        <v>86</v>
      </c>
      <c r="B94" s="175" t="s">
        <v>111</v>
      </c>
      <c r="C94" s="175" t="s">
        <v>112</v>
      </c>
      <c r="D94" s="48">
        <v>0.037245370370370366</v>
      </c>
      <c r="E94" s="49">
        <f t="shared" si="6"/>
        <v>50.80795525170914</v>
      </c>
      <c r="F94" s="50">
        <f t="shared" si="7"/>
        <v>65.80795525170913</v>
      </c>
      <c r="G94" s="51">
        <f t="shared" si="8"/>
        <v>0.018321759259259256</v>
      </c>
    </row>
    <row r="95" spans="1:7" ht="12.75">
      <c r="A95" s="43">
        <v>87</v>
      </c>
      <c r="B95" s="177" t="s">
        <v>321</v>
      </c>
      <c r="C95" s="177" t="s">
        <v>179</v>
      </c>
      <c r="D95" s="48">
        <v>0.039560185185185184</v>
      </c>
      <c r="E95" s="49">
        <f t="shared" si="6"/>
        <v>47.83499122293739</v>
      </c>
      <c r="F95" s="50">
        <f t="shared" si="7"/>
        <v>62.83499122293739</v>
      </c>
      <c r="G95" s="51">
        <f t="shared" si="8"/>
        <v>0.020636574074074075</v>
      </c>
    </row>
    <row r="96" spans="1:7" ht="12.75">
      <c r="A96" s="43">
        <v>88</v>
      </c>
      <c r="B96" s="177" t="s">
        <v>328</v>
      </c>
      <c r="C96" s="177" t="s">
        <v>76</v>
      </c>
      <c r="D96" s="48">
        <v>0.03984953703703704</v>
      </c>
      <c r="E96" s="49">
        <f t="shared" si="6"/>
        <v>47.48765611385419</v>
      </c>
      <c r="F96" s="50">
        <f t="shared" si="7"/>
        <v>62.48765611385419</v>
      </c>
      <c r="G96" s="51">
        <f t="shared" si="8"/>
        <v>0.020925925925925928</v>
      </c>
    </row>
    <row r="97" spans="1:7" ht="12.75">
      <c r="A97" s="43">
        <v>89</v>
      </c>
      <c r="B97" s="177" t="s">
        <v>331</v>
      </c>
      <c r="C97" s="177" t="s">
        <v>178</v>
      </c>
      <c r="D97" s="48">
        <v>0.040497685185185185</v>
      </c>
      <c r="E97" s="49">
        <f t="shared" si="6"/>
        <v>46.72763646756216</v>
      </c>
      <c r="F97" s="50">
        <f t="shared" si="7"/>
        <v>61.72763646756216</v>
      </c>
      <c r="G97" s="51">
        <f t="shared" si="8"/>
        <v>0.021574074074074075</v>
      </c>
    </row>
    <row r="98" spans="1:7" ht="12.75">
      <c r="A98" s="43">
        <v>90</v>
      </c>
      <c r="B98" s="175" t="s">
        <v>332</v>
      </c>
      <c r="C98" s="175" t="s">
        <v>36</v>
      </c>
      <c r="D98" s="48">
        <v>0.040532407407407406</v>
      </c>
      <c r="E98" s="49">
        <f t="shared" si="6"/>
        <v>46.687607081667615</v>
      </c>
      <c r="F98" s="50">
        <f t="shared" si="7"/>
        <v>61.687607081667615</v>
      </c>
      <c r="G98" s="51">
        <f>D98-D$9</f>
        <v>0.021608796296296296</v>
      </c>
    </row>
    <row r="99" spans="1:7" ht="12.75">
      <c r="A99" s="43">
        <v>91</v>
      </c>
      <c r="B99" s="177" t="s">
        <v>181</v>
      </c>
      <c r="C99" s="177" t="s">
        <v>72</v>
      </c>
      <c r="D99" s="48">
        <v>0.04143518518518518</v>
      </c>
      <c r="E99" s="49">
        <f t="shared" si="6"/>
        <v>45.67039106145252</v>
      </c>
      <c r="F99" s="50">
        <f t="shared" si="7"/>
        <v>60.67039106145252</v>
      </c>
      <c r="G99" s="51">
        <f>D99-D$9</f>
        <v>0.02251157407407407</v>
      </c>
    </row>
    <row r="100" spans="1:7" ht="12.75">
      <c r="A100" s="43">
        <v>92</v>
      </c>
      <c r="B100" s="177" t="s">
        <v>181</v>
      </c>
      <c r="C100" s="177" t="s">
        <v>31</v>
      </c>
      <c r="D100" s="48">
        <v>0.043101851851851856</v>
      </c>
      <c r="E100" s="49">
        <f t="shared" si="6"/>
        <v>43.90440386680988</v>
      </c>
      <c r="F100" s="50">
        <f t="shared" si="7"/>
        <v>58.90440386680988</v>
      </c>
      <c r="G100" s="51">
        <f>D100-D$9</f>
        <v>0.024178240740740747</v>
      </c>
    </row>
    <row r="101" spans="1:7" ht="12.75">
      <c r="A101" s="43">
        <v>93</v>
      </c>
      <c r="B101" s="177" t="s">
        <v>52</v>
      </c>
      <c r="C101" s="177" t="s">
        <v>53</v>
      </c>
      <c r="D101" s="48">
        <v>0.04340277777777778</v>
      </c>
      <c r="E101" s="49">
        <f t="shared" si="6"/>
        <v>43.599999999999994</v>
      </c>
      <c r="F101" s="50">
        <f t="shared" si="7"/>
        <v>58.599999999999994</v>
      </c>
      <c r="G101" s="51">
        <f>D101-D$9</f>
        <v>0.024479166666666673</v>
      </c>
    </row>
    <row r="102" spans="1:7" ht="12.75">
      <c r="A102" s="43">
        <v>94</v>
      </c>
      <c r="B102" s="58" t="s">
        <v>333</v>
      </c>
      <c r="C102" s="58" t="s">
        <v>72</v>
      </c>
      <c r="D102" s="48"/>
      <c r="E102" s="49"/>
      <c r="F102" s="50" t="s">
        <v>306</v>
      </c>
      <c r="G102" s="51"/>
    </row>
    <row r="103" spans="1:7" ht="12.75">
      <c r="A103" s="43">
        <v>95</v>
      </c>
      <c r="B103" s="59" t="s">
        <v>140</v>
      </c>
      <c r="C103" s="59" t="s">
        <v>72</v>
      </c>
      <c r="D103" s="48"/>
      <c r="E103" s="49"/>
      <c r="F103" s="50" t="s">
        <v>306</v>
      </c>
      <c r="G103" s="51"/>
    </row>
    <row r="104" spans="6:7" ht="12.75">
      <c r="F104" s="60"/>
      <c r="G104" s="61"/>
    </row>
    <row r="105" spans="6:7" ht="12.75">
      <c r="F105" s="60"/>
      <c r="G105" s="61"/>
    </row>
    <row r="106" spans="6:7" ht="12.75">
      <c r="F106" s="60"/>
      <c r="G106" s="61"/>
    </row>
    <row r="107" spans="6:7" ht="12.75">
      <c r="F107" s="60"/>
      <c r="G107" s="61"/>
    </row>
    <row r="108" spans="6:7" ht="12.75">
      <c r="F108" s="60"/>
      <c r="G108" s="61"/>
    </row>
    <row r="109" spans="6:7" ht="12.75">
      <c r="F109" s="60"/>
      <c r="G109" s="61"/>
    </row>
    <row r="110" spans="6:7" ht="12.75">
      <c r="F110" s="60"/>
      <c r="G110" s="61"/>
    </row>
    <row r="111" spans="6:7" ht="12.75">
      <c r="F111" s="60"/>
      <c r="G111" s="61"/>
    </row>
    <row r="112" spans="6:7" ht="12.75">
      <c r="F112" s="60"/>
      <c r="G112" s="61"/>
    </row>
    <row r="113" spans="6:7" ht="12.75">
      <c r="F113" s="60"/>
      <c r="G113" s="61"/>
    </row>
    <row r="114" spans="6:7" ht="12.75">
      <c r="F114" s="60"/>
      <c r="G114" s="61"/>
    </row>
    <row r="115" ht="12.75">
      <c r="G115" s="61"/>
    </row>
    <row r="116" ht="12.75">
      <c r="G116" s="61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1"/>
    </row>
    <row r="127" ht="12.75">
      <c r="G127" s="61"/>
    </row>
    <row r="128" ht="12.75">
      <c r="G128" s="61"/>
    </row>
    <row r="129" ht="12.75">
      <c r="G129" s="61"/>
    </row>
    <row r="130" ht="12.75">
      <c r="G130" s="61"/>
    </row>
    <row r="131" ht="12.75">
      <c r="G131" s="61"/>
    </row>
    <row r="132" ht="12.75">
      <c r="G132" s="61"/>
    </row>
    <row r="133" ht="12.75">
      <c r="G133" s="61"/>
    </row>
    <row r="134" ht="12.75">
      <c r="G134" s="61"/>
    </row>
    <row r="135" ht="12.75">
      <c r="G135" s="61"/>
    </row>
    <row r="136" ht="12.75">
      <c r="G136" s="61"/>
    </row>
    <row r="137" ht="12.75">
      <c r="G137" s="61"/>
    </row>
    <row r="138" ht="12.75">
      <c r="G138" s="61"/>
    </row>
    <row r="139" ht="12.75">
      <c r="G139" s="61"/>
    </row>
    <row r="140" ht="12.75">
      <c r="G140" s="61"/>
    </row>
    <row r="141" ht="12.75">
      <c r="G141" s="61"/>
    </row>
    <row r="142" ht="12.75">
      <c r="G142" s="61"/>
    </row>
    <row r="143" ht="12.75">
      <c r="G143" s="61"/>
    </row>
    <row r="144" ht="12.75">
      <c r="G144" s="61"/>
    </row>
    <row r="145" ht="12.75">
      <c r="G145" s="61"/>
    </row>
    <row r="146" ht="12.75">
      <c r="G146" s="61"/>
    </row>
    <row r="147" ht="12.75">
      <c r="G147" s="61"/>
    </row>
    <row r="148" ht="12.75">
      <c r="G148" s="61"/>
    </row>
    <row r="149" ht="12.75">
      <c r="G149" s="61"/>
    </row>
    <row r="150" ht="12.75">
      <c r="G150" s="61"/>
    </row>
    <row r="151" ht="12.75">
      <c r="G151" s="61"/>
    </row>
    <row r="152" ht="12.75">
      <c r="G152" s="61"/>
    </row>
    <row r="153" ht="12.75">
      <c r="G153" s="61"/>
    </row>
    <row r="154" ht="12.75">
      <c r="G154" s="61"/>
    </row>
    <row r="155" ht="12.75">
      <c r="G155" s="61"/>
    </row>
    <row r="156" ht="12.75">
      <c r="G156" s="61"/>
    </row>
    <row r="157" ht="12.75">
      <c r="G157" s="61"/>
    </row>
    <row r="158" ht="12.75">
      <c r="G158" s="61"/>
    </row>
    <row r="159" ht="12.75">
      <c r="G159" s="61"/>
    </row>
    <row r="160" ht="12.75">
      <c r="G160" s="61"/>
    </row>
    <row r="161" ht="12.75">
      <c r="G161" s="61"/>
    </row>
    <row r="162" ht="12.75">
      <c r="G162" s="61"/>
    </row>
    <row r="163" ht="12.75">
      <c r="G163" s="61"/>
    </row>
    <row r="164" ht="12.75">
      <c r="G164" s="61"/>
    </row>
    <row r="165" ht="12.75">
      <c r="G165" s="61"/>
    </row>
    <row r="166" ht="12.75">
      <c r="G166" s="61"/>
    </row>
    <row r="167" ht="12.75">
      <c r="G167" s="61"/>
    </row>
    <row r="168" ht="12.75">
      <c r="G168" s="61"/>
    </row>
    <row r="169" ht="12.75">
      <c r="G169" s="61"/>
    </row>
    <row r="170" ht="12.75">
      <c r="G170" s="61"/>
    </row>
    <row r="171" ht="12.75">
      <c r="G171" s="61"/>
    </row>
    <row r="172" ht="12.75">
      <c r="G172" s="61"/>
    </row>
    <row r="173" ht="12.75">
      <c r="G173" s="61"/>
    </row>
    <row r="174" ht="12.75">
      <c r="G174" s="61"/>
    </row>
    <row r="175" ht="12.75">
      <c r="G175" s="61"/>
    </row>
    <row r="176" ht="12.75">
      <c r="G176" s="61"/>
    </row>
    <row r="177" ht="12.75">
      <c r="G177" s="61"/>
    </row>
    <row r="178" ht="12.75">
      <c r="G178" s="61"/>
    </row>
    <row r="179" ht="12.75">
      <c r="G179" s="61"/>
    </row>
    <row r="180" ht="12.75">
      <c r="G180" s="61"/>
    </row>
    <row r="181" ht="12.75">
      <c r="G181" s="61"/>
    </row>
    <row r="182" ht="12.75">
      <c r="G182" s="61"/>
    </row>
    <row r="183" ht="12.75">
      <c r="G183" s="61"/>
    </row>
  </sheetData>
  <sheetProtection/>
  <mergeCells count="7">
    <mergeCell ref="A6:B6"/>
    <mergeCell ref="C6:G6"/>
    <mergeCell ref="A7:B7"/>
    <mergeCell ref="A1:G1"/>
    <mergeCell ref="A3:B3"/>
    <mergeCell ref="A4:B4"/>
    <mergeCell ref="A5:B5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5"/>
  <sheetViews>
    <sheetView zoomScale="130" zoomScaleNormal="130" zoomScalePageLayoutView="0" workbookViewId="0" topLeftCell="A1">
      <selection activeCell="A2" sqref="A2:C2"/>
    </sheetView>
  </sheetViews>
  <sheetFormatPr defaultColWidth="9.00390625" defaultRowHeight="12.75"/>
  <cols>
    <col min="1" max="1" width="3.625" style="0" customWidth="1"/>
    <col min="2" max="2" width="13.75390625" style="0" customWidth="1"/>
    <col min="3" max="3" width="11.625" style="0" customWidth="1"/>
    <col min="4" max="4" width="4.00390625" style="0" bestFit="1" customWidth="1"/>
    <col min="5" max="5" width="4.75390625" style="0" customWidth="1"/>
    <col min="6" max="6" width="7.25390625" style="0" customWidth="1"/>
    <col min="7" max="7" width="7.375" style="0" customWidth="1"/>
    <col min="8" max="8" width="9.75390625" style="0" customWidth="1"/>
  </cols>
  <sheetData>
    <row r="1" spans="1:8" ht="27">
      <c r="A1" s="613" t="s">
        <v>403</v>
      </c>
      <c r="B1" s="613"/>
      <c r="C1" s="613"/>
      <c r="D1" s="613"/>
      <c r="E1" s="613"/>
      <c r="F1" s="613"/>
      <c r="G1" s="613"/>
      <c r="H1" s="613"/>
    </row>
    <row r="2" spans="1:8" ht="12.75">
      <c r="A2" s="612"/>
      <c r="B2" s="612"/>
      <c r="C2" s="612"/>
      <c r="D2" s="10"/>
      <c r="E2" s="10"/>
      <c r="F2" s="616"/>
      <c r="G2" s="11" t="s">
        <v>194</v>
      </c>
      <c r="H2" s="617"/>
    </row>
    <row r="3" spans="1:8" ht="12.75">
      <c r="A3" s="611" t="s">
        <v>195</v>
      </c>
      <c r="B3" s="611"/>
      <c r="C3" s="12"/>
      <c r="D3" s="12"/>
      <c r="E3" s="12"/>
      <c r="F3" s="616"/>
      <c r="G3" s="11">
        <v>1</v>
      </c>
      <c r="H3" s="617"/>
    </row>
    <row r="4" spans="1:8" ht="12.75">
      <c r="A4" s="611" t="s">
        <v>197</v>
      </c>
      <c r="B4" s="611"/>
      <c r="C4" s="13"/>
      <c r="D4" s="13"/>
      <c r="E4" s="13"/>
      <c r="F4" s="616"/>
      <c r="G4" s="14"/>
      <c r="H4" s="14"/>
    </row>
    <row r="5" spans="1:8" ht="12.75">
      <c r="A5" s="611" t="s">
        <v>198</v>
      </c>
      <c r="B5" s="611"/>
      <c r="C5" s="15" t="s">
        <v>199</v>
      </c>
      <c r="D5" s="15"/>
      <c r="E5" s="15"/>
      <c r="F5" s="15"/>
      <c r="G5" s="14"/>
      <c r="H5" s="14"/>
    </row>
    <row r="6" spans="1:8" ht="13.5" thickBot="1">
      <c r="A6" s="611" t="s">
        <v>200</v>
      </c>
      <c r="B6" s="611"/>
      <c r="C6" s="16">
        <f>COUNTA(B8:B158)</f>
        <v>151</v>
      </c>
      <c r="D6" s="16"/>
      <c r="E6" s="16"/>
      <c r="F6" s="615"/>
      <c r="G6" s="615"/>
      <c r="H6" s="615"/>
    </row>
    <row r="7" spans="1:8" ht="13.5" thickBot="1">
      <c r="A7" s="71" t="s">
        <v>201</v>
      </c>
      <c r="B7" s="99" t="s">
        <v>202</v>
      </c>
      <c r="C7" s="267" t="s">
        <v>203</v>
      </c>
      <c r="D7" s="71" t="s">
        <v>204</v>
      </c>
      <c r="E7" s="99" t="s">
        <v>205</v>
      </c>
      <c r="F7" s="99" t="s">
        <v>1</v>
      </c>
      <c r="G7" s="100" t="s">
        <v>206</v>
      </c>
      <c r="H7" s="101" t="s">
        <v>207</v>
      </c>
    </row>
    <row r="8" spans="1:8" ht="12.75">
      <c r="A8" s="209">
        <v>1</v>
      </c>
      <c r="B8" s="286" t="s">
        <v>32</v>
      </c>
      <c r="C8" s="287" t="s">
        <v>57</v>
      </c>
      <c r="D8" s="268">
        <v>202</v>
      </c>
      <c r="E8" s="269">
        <v>189</v>
      </c>
      <c r="F8" s="270">
        <f aca="true" t="shared" si="0" ref="F8:F39">SUM(D8:E8)</f>
        <v>391</v>
      </c>
      <c r="G8" s="271">
        <f aca="true" t="shared" si="1" ref="G8:G39">(F8/F$8)*100</f>
        <v>100</v>
      </c>
      <c r="H8" s="211">
        <f aca="true" t="shared" si="2" ref="H8:H39">G8+G$3</f>
        <v>101</v>
      </c>
    </row>
    <row r="9" spans="1:8" ht="12.75">
      <c r="A9" s="272">
        <v>2</v>
      </c>
      <c r="B9" s="278" t="s">
        <v>99</v>
      </c>
      <c r="C9" s="279" t="s">
        <v>72</v>
      </c>
      <c r="D9" s="22">
        <v>212</v>
      </c>
      <c r="E9" s="23">
        <v>156</v>
      </c>
      <c r="F9" s="24">
        <f t="shared" si="0"/>
        <v>368</v>
      </c>
      <c r="G9" s="25">
        <f t="shared" si="1"/>
        <v>94.11764705882352</v>
      </c>
      <c r="H9" s="213">
        <f t="shared" si="2"/>
        <v>95.11764705882352</v>
      </c>
    </row>
    <row r="10" spans="1:8" ht="12.75">
      <c r="A10" s="272">
        <v>3</v>
      </c>
      <c r="B10" s="222" t="s">
        <v>28</v>
      </c>
      <c r="C10" s="207" t="s">
        <v>29</v>
      </c>
      <c r="D10" s="27">
        <v>160</v>
      </c>
      <c r="E10" s="28">
        <v>176</v>
      </c>
      <c r="F10" s="24">
        <f t="shared" si="0"/>
        <v>336</v>
      </c>
      <c r="G10" s="25">
        <f t="shared" si="1"/>
        <v>85.93350383631714</v>
      </c>
      <c r="H10" s="213">
        <f t="shared" si="2"/>
        <v>86.93350383631714</v>
      </c>
    </row>
    <row r="11" spans="1:8" ht="12.75">
      <c r="A11" s="272">
        <v>4</v>
      </c>
      <c r="B11" s="222" t="s">
        <v>30</v>
      </c>
      <c r="C11" s="207" t="s">
        <v>31</v>
      </c>
      <c r="D11" s="27">
        <v>192</v>
      </c>
      <c r="E11" s="28">
        <v>143</v>
      </c>
      <c r="F11" s="24">
        <f t="shared" si="0"/>
        <v>335</v>
      </c>
      <c r="G11" s="25">
        <f t="shared" si="1"/>
        <v>85.6777493606138</v>
      </c>
      <c r="H11" s="213">
        <f t="shared" si="2"/>
        <v>86.6777493606138</v>
      </c>
    </row>
    <row r="12" spans="1:8" ht="12.75">
      <c r="A12" s="272">
        <v>5</v>
      </c>
      <c r="B12" s="278" t="s">
        <v>339</v>
      </c>
      <c r="C12" s="279" t="s">
        <v>340</v>
      </c>
      <c r="D12" s="22">
        <v>179</v>
      </c>
      <c r="E12" s="23">
        <v>155</v>
      </c>
      <c r="F12" s="24">
        <f t="shared" si="0"/>
        <v>334</v>
      </c>
      <c r="G12" s="25">
        <f t="shared" si="1"/>
        <v>85.42199488491049</v>
      </c>
      <c r="H12" s="213">
        <f t="shared" si="2"/>
        <v>86.42199488491049</v>
      </c>
    </row>
    <row r="13" spans="1:8" ht="12.75">
      <c r="A13" s="272">
        <v>6</v>
      </c>
      <c r="B13" s="278" t="s">
        <v>90</v>
      </c>
      <c r="C13" s="279" t="s">
        <v>91</v>
      </c>
      <c r="D13" s="22">
        <v>141</v>
      </c>
      <c r="E13" s="23">
        <v>189</v>
      </c>
      <c r="F13" s="24">
        <f t="shared" si="0"/>
        <v>330</v>
      </c>
      <c r="G13" s="25">
        <f t="shared" si="1"/>
        <v>84.39897698209718</v>
      </c>
      <c r="H13" s="213">
        <f t="shared" si="2"/>
        <v>85.39897698209718</v>
      </c>
    </row>
    <row r="14" spans="1:8" ht="12.75">
      <c r="A14" s="272">
        <v>7</v>
      </c>
      <c r="B14" s="278" t="s">
        <v>342</v>
      </c>
      <c r="C14" s="279" t="s">
        <v>47</v>
      </c>
      <c r="D14" s="22">
        <v>154</v>
      </c>
      <c r="E14" s="23">
        <v>168</v>
      </c>
      <c r="F14" s="24">
        <f t="shared" si="0"/>
        <v>322</v>
      </c>
      <c r="G14" s="25">
        <f t="shared" si="1"/>
        <v>82.35294117647058</v>
      </c>
      <c r="H14" s="213">
        <f t="shared" si="2"/>
        <v>83.35294117647058</v>
      </c>
    </row>
    <row r="15" spans="1:8" ht="12.75">
      <c r="A15" s="272">
        <v>8</v>
      </c>
      <c r="B15" s="222" t="s">
        <v>173</v>
      </c>
      <c r="C15" s="207" t="s">
        <v>91</v>
      </c>
      <c r="D15" s="27">
        <v>152</v>
      </c>
      <c r="E15" s="28">
        <v>161</v>
      </c>
      <c r="F15" s="24">
        <f t="shared" si="0"/>
        <v>313</v>
      </c>
      <c r="G15" s="25">
        <f t="shared" si="1"/>
        <v>80.05115089514067</v>
      </c>
      <c r="H15" s="213">
        <f t="shared" si="2"/>
        <v>81.05115089514067</v>
      </c>
    </row>
    <row r="16" spans="1:8" ht="12.75">
      <c r="A16" s="272">
        <v>9</v>
      </c>
      <c r="B16" s="278" t="s">
        <v>377</v>
      </c>
      <c r="C16" s="279" t="s">
        <v>34</v>
      </c>
      <c r="D16" s="22">
        <v>156</v>
      </c>
      <c r="E16" s="23">
        <v>156</v>
      </c>
      <c r="F16" s="24">
        <f t="shared" si="0"/>
        <v>312</v>
      </c>
      <c r="G16" s="25">
        <f t="shared" si="1"/>
        <v>79.79539641943734</v>
      </c>
      <c r="H16" s="213">
        <f t="shared" si="2"/>
        <v>80.79539641943734</v>
      </c>
    </row>
    <row r="17" spans="1:8" ht="12.75">
      <c r="A17" s="272">
        <v>10</v>
      </c>
      <c r="B17" s="278" t="s">
        <v>131</v>
      </c>
      <c r="C17" s="279" t="s">
        <v>29</v>
      </c>
      <c r="D17" s="22">
        <v>137</v>
      </c>
      <c r="E17" s="23">
        <v>171</v>
      </c>
      <c r="F17" s="24">
        <f t="shared" si="0"/>
        <v>308</v>
      </c>
      <c r="G17" s="25">
        <f t="shared" si="1"/>
        <v>78.77237851662404</v>
      </c>
      <c r="H17" s="213">
        <f t="shared" si="2"/>
        <v>79.77237851662404</v>
      </c>
    </row>
    <row r="18" spans="1:8" ht="12.75">
      <c r="A18" s="272">
        <v>11</v>
      </c>
      <c r="B18" s="278" t="s">
        <v>288</v>
      </c>
      <c r="C18" s="279" t="s">
        <v>109</v>
      </c>
      <c r="D18" s="22">
        <v>164</v>
      </c>
      <c r="E18" s="23">
        <v>140</v>
      </c>
      <c r="F18" s="24">
        <f t="shared" si="0"/>
        <v>304</v>
      </c>
      <c r="G18" s="25">
        <f t="shared" si="1"/>
        <v>77.74936061381074</v>
      </c>
      <c r="H18" s="213">
        <f t="shared" si="2"/>
        <v>78.74936061381074</v>
      </c>
    </row>
    <row r="19" spans="1:8" ht="13.5" thickBot="1">
      <c r="A19" s="273">
        <v>12</v>
      </c>
      <c r="B19" s="288" t="s">
        <v>41</v>
      </c>
      <c r="C19" s="289" t="s">
        <v>25</v>
      </c>
      <c r="D19" s="274">
        <v>146</v>
      </c>
      <c r="E19" s="275">
        <v>151</v>
      </c>
      <c r="F19" s="276">
        <f t="shared" si="0"/>
        <v>297</v>
      </c>
      <c r="G19" s="277">
        <f t="shared" si="1"/>
        <v>75.95907928388746</v>
      </c>
      <c r="H19" s="216">
        <f t="shared" si="2"/>
        <v>76.95907928388746</v>
      </c>
    </row>
    <row r="20" spans="1:8" ht="12.75">
      <c r="A20" s="30">
        <v>13</v>
      </c>
      <c r="B20" s="284" t="s">
        <v>110</v>
      </c>
      <c r="C20" s="285" t="s">
        <v>79</v>
      </c>
      <c r="D20" s="265">
        <v>123</v>
      </c>
      <c r="E20" s="266">
        <v>173</v>
      </c>
      <c r="F20" s="31">
        <f t="shared" si="0"/>
        <v>296</v>
      </c>
      <c r="G20" s="32">
        <f t="shared" si="1"/>
        <v>75.70332480818415</v>
      </c>
      <c r="H20" s="33">
        <f t="shared" si="2"/>
        <v>76.70332480818415</v>
      </c>
    </row>
    <row r="21" spans="1:8" ht="12.75">
      <c r="A21" s="21">
        <v>14</v>
      </c>
      <c r="B21" s="231" t="s">
        <v>10</v>
      </c>
      <c r="C21" s="282" t="s">
        <v>39</v>
      </c>
      <c r="D21" s="22">
        <v>161</v>
      </c>
      <c r="E21" s="23">
        <v>133</v>
      </c>
      <c r="F21" s="24">
        <f t="shared" si="0"/>
        <v>294</v>
      </c>
      <c r="G21" s="25">
        <f t="shared" si="1"/>
        <v>75.1918158567775</v>
      </c>
      <c r="H21" s="26">
        <f t="shared" si="2"/>
        <v>76.1918158567775</v>
      </c>
    </row>
    <row r="22" spans="1:8" ht="12.75">
      <c r="A22" s="21">
        <v>15</v>
      </c>
      <c r="B22" s="280" t="s">
        <v>21</v>
      </c>
      <c r="C22" s="208" t="s">
        <v>22</v>
      </c>
      <c r="D22" s="22">
        <v>124</v>
      </c>
      <c r="E22" s="23">
        <v>168</v>
      </c>
      <c r="F22" s="24">
        <f t="shared" si="0"/>
        <v>292</v>
      </c>
      <c r="G22" s="25">
        <f t="shared" si="1"/>
        <v>74.68030690537084</v>
      </c>
      <c r="H22" s="26">
        <f t="shared" si="2"/>
        <v>75.68030690537084</v>
      </c>
    </row>
    <row r="23" spans="1:8" ht="12.75">
      <c r="A23" s="21">
        <v>16</v>
      </c>
      <c r="B23" s="281" t="s">
        <v>80</v>
      </c>
      <c r="C23" s="282" t="s">
        <v>8</v>
      </c>
      <c r="D23" s="22">
        <v>164</v>
      </c>
      <c r="E23" s="23">
        <v>126</v>
      </c>
      <c r="F23" s="24">
        <f t="shared" si="0"/>
        <v>290</v>
      </c>
      <c r="G23" s="25">
        <f t="shared" si="1"/>
        <v>74.16879795396419</v>
      </c>
      <c r="H23" s="26">
        <f t="shared" si="2"/>
        <v>75.16879795396419</v>
      </c>
    </row>
    <row r="24" spans="1:8" ht="12.75">
      <c r="A24" s="21">
        <v>17</v>
      </c>
      <c r="B24" s="281" t="s">
        <v>46</v>
      </c>
      <c r="C24" s="282" t="s">
        <v>29</v>
      </c>
      <c r="D24" s="22">
        <v>170</v>
      </c>
      <c r="E24" s="23">
        <v>115</v>
      </c>
      <c r="F24" s="24">
        <f t="shared" si="0"/>
        <v>285</v>
      </c>
      <c r="G24" s="25">
        <f t="shared" si="1"/>
        <v>72.89002557544757</v>
      </c>
      <c r="H24" s="26">
        <f t="shared" si="2"/>
        <v>73.89002557544757</v>
      </c>
    </row>
    <row r="25" spans="1:8" ht="12.75">
      <c r="A25" s="21">
        <v>18</v>
      </c>
      <c r="B25" s="231" t="s">
        <v>80</v>
      </c>
      <c r="C25" s="206" t="s">
        <v>25</v>
      </c>
      <c r="D25" s="27">
        <v>153</v>
      </c>
      <c r="E25" s="28">
        <v>127</v>
      </c>
      <c r="F25" s="24">
        <f t="shared" si="0"/>
        <v>280</v>
      </c>
      <c r="G25" s="25">
        <f t="shared" si="1"/>
        <v>71.61125319693095</v>
      </c>
      <c r="H25" s="26">
        <f t="shared" si="2"/>
        <v>72.61125319693095</v>
      </c>
    </row>
    <row r="26" spans="1:8" ht="12.75">
      <c r="A26" s="21">
        <v>19</v>
      </c>
      <c r="B26" s="281" t="s">
        <v>32</v>
      </c>
      <c r="C26" s="282" t="s">
        <v>63</v>
      </c>
      <c r="D26" s="22">
        <v>133</v>
      </c>
      <c r="E26" s="23">
        <v>146</v>
      </c>
      <c r="F26" s="24">
        <f t="shared" si="0"/>
        <v>279</v>
      </c>
      <c r="G26" s="25">
        <f t="shared" si="1"/>
        <v>71.35549872122762</v>
      </c>
      <c r="H26" s="26">
        <f t="shared" si="2"/>
        <v>72.35549872122762</v>
      </c>
    </row>
    <row r="27" spans="1:8" ht="12.75">
      <c r="A27" s="21">
        <v>20</v>
      </c>
      <c r="B27" s="231" t="s">
        <v>210</v>
      </c>
      <c r="C27" s="206" t="s">
        <v>9</v>
      </c>
      <c r="D27" s="27">
        <v>112</v>
      </c>
      <c r="E27" s="28">
        <v>163</v>
      </c>
      <c r="F27" s="24">
        <f t="shared" si="0"/>
        <v>275</v>
      </c>
      <c r="G27" s="25">
        <f t="shared" si="1"/>
        <v>70.33248081841433</v>
      </c>
      <c r="H27" s="26">
        <f t="shared" si="2"/>
        <v>71.33248081841433</v>
      </c>
    </row>
    <row r="28" spans="1:8" ht="12.75">
      <c r="A28" s="21">
        <v>21</v>
      </c>
      <c r="B28" s="281" t="s">
        <v>213</v>
      </c>
      <c r="C28" s="282" t="s">
        <v>76</v>
      </c>
      <c r="D28" s="22">
        <v>162</v>
      </c>
      <c r="E28" s="23">
        <v>110</v>
      </c>
      <c r="F28" s="24">
        <f t="shared" si="0"/>
        <v>272</v>
      </c>
      <c r="G28" s="25">
        <f t="shared" si="1"/>
        <v>69.56521739130434</v>
      </c>
      <c r="H28" s="26">
        <f t="shared" si="2"/>
        <v>70.56521739130434</v>
      </c>
    </row>
    <row r="29" spans="1:8" ht="12.75">
      <c r="A29" s="21">
        <v>22</v>
      </c>
      <c r="B29" s="280" t="s">
        <v>111</v>
      </c>
      <c r="C29" s="208" t="s">
        <v>112</v>
      </c>
      <c r="D29" s="22">
        <v>145</v>
      </c>
      <c r="E29" s="23">
        <v>124</v>
      </c>
      <c r="F29" s="24">
        <f t="shared" si="0"/>
        <v>269</v>
      </c>
      <c r="G29" s="25">
        <f t="shared" si="1"/>
        <v>68.79795396419436</v>
      </c>
      <c r="H29" s="26">
        <f t="shared" si="2"/>
        <v>69.79795396419436</v>
      </c>
    </row>
    <row r="30" spans="1:8" ht="12.75">
      <c r="A30" s="21">
        <v>23</v>
      </c>
      <c r="B30" s="231" t="s">
        <v>41</v>
      </c>
      <c r="C30" s="282" t="s">
        <v>39</v>
      </c>
      <c r="D30" s="22">
        <v>158</v>
      </c>
      <c r="E30" s="23">
        <v>108</v>
      </c>
      <c r="F30" s="24">
        <f t="shared" si="0"/>
        <v>266</v>
      </c>
      <c r="G30" s="25">
        <f t="shared" si="1"/>
        <v>68.03069053708441</v>
      </c>
      <c r="H30" s="26">
        <f t="shared" si="2"/>
        <v>69.03069053708441</v>
      </c>
    </row>
    <row r="31" spans="1:8" ht="12.75">
      <c r="A31" s="21">
        <v>24</v>
      </c>
      <c r="B31" s="231" t="s">
        <v>104</v>
      </c>
      <c r="C31" s="206" t="s">
        <v>91</v>
      </c>
      <c r="D31" s="27">
        <v>119</v>
      </c>
      <c r="E31" s="28">
        <v>147</v>
      </c>
      <c r="F31" s="24">
        <f t="shared" si="0"/>
        <v>266</v>
      </c>
      <c r="G31" s="25">
        <f t="shared" si="1"/>
        <v>68.03069053708441</v>
      </c>
      <c r="H31" s="26">
        <f t="shared" si="2"/>
        <v>69.03069053708441</v>
      </c>
    </row>
    <row r="32" spans="1:8" ht="12.75">
      <c r="A32" s="21">
        <v>25</v>
      </c>
      <c r="B32" s="281" t="s">
        <v>251</v>
      </c>
      <c r="C32" s="282" t="s">
        <v>53</v>
      </c>
      <c r="D32" s="22">
        <v>107</v>
      </c>
      <c r="E32" s="23">
        <v>159</v>
      </c>
      <c r="F32" s="24">
        <f t="shared" si="0"/>
        <v>266</v>
      </c>
      <c r="G32" s="25">
        <f t="shared" si="1"/>
        <v>68.03069053708441</v>
      </c>
      <c r="H32" s="26">
        <f t="shared" si="2"/>
        <v>69.03069053708441</v>
      </c>
    </row>
    <row r="33" spans="1:8" ht="12.75">
      <c r="A33" s="21">
        <v>26</v>
      </c>
      <c r="B33" s="281" t="s">
        <v>12</v>
      </c>
      <c r="C33" s="282" t="s">
        <v>337</v>
      </c>
      <c r="D33" s="22">
        <v>124</v>
      </c>
      <c r="E33" s="23">
        <v>139</v>
      </c>
      <c r="F33" s="24">
        <f t="shared" si="0"/>
        <v>263</v>
      </c>
      <c r="G33" s="25">
        <f t="shared" si="1"/>
        <v>67.26342710997443</v>
      </c>
      <c r="H33" s="26">
        <f t="shared" si="2"/>
        <v>68.26342710997443</v>
      </c>
    </row>
    <row r="34" spans="1:8" ht="12.75">
      <c r="A34" s="21">
        <v>27</v>
      </c>
      <c r="B34" s="221" t="s">
        <v>116</v>
      </c>
      <c r="C34" s="205" t="s">
        <v>117</v>
      </c>
      <c r="D34" s="27">
        <v>123</v>
      </c>
      <c r="E34" s="28">
        <v>140</v>
      </c>
      <c r="F34" s="24">
        <f t="shared" si="0"/>
        <v>263</v>
      </c>
      <c r="G34" s="25">
        <f t="shared" si="1"/>
        <v>67.26342710997443</v>
      </c>
      <c r="H34" s="26">
        <f t="shared" si="2"/>
        <v>68.26342710997443</v>
      </c>
    </row>
    <row r="35" spans="1:8" ht="12.75">
      <c r="A35" s="21">
        <v>28</v>
      </c>
      <c r="B35" s="281" t="s">
        <v>343</v>
      </c>
      <c r="C35" s="282" t="s">
        <v>8</v>
      </c>
      <c r="D35" s="22">
        <v>127</v>
      </c>
      <c r="E35" s="23">
        <v>135</v>
      </c>
      <c r="F35" s="24">
        <f t="shared" si="0"/>
        <v>262</v>
      </c>
      <c r="G35" s="25">
        <f t="shared" si="1"/>
        <v>67.0076726342711</v>
      </c>
      <c r="H35" s="26">
        <f t="shared" si="2"/>
        <v>68.0076726342711</v>
      </c>
    </row>
    <row r="36" spans="1:8" ht="12.75">
      <c r="A36" s="21">
        <v>29</v>
      </c>
      <c r="B36" s="281" t="s">
        <v>181</v>
      </c>
      <c r="C36" s="206" t="s">
        <v>38</v>
      </c>
      <c r="D36" s="27">
        <v>116</v>
      </c>
      <c r="E36" s="28">
        <v>145</v>
      </c>
      <c r="F36" s="24">
        <f t="shared" si="0"/>
        <v>261</v>
      </c>
      <c r="G36" s="25">
        <f t="shared" si="1"/>
        <v>66.75191815856778</v>
      </c>
      <c r="H36" s="26">
        <f t="shared" si="2"/>
        <v>67.75191815856778</v>
      </c>
    </row>
    <row r="37" spans="1:8" ht="12.75">
      <c r="A37" s="21">
        <v>30</v>
      </c>
      <c r="B37" s="280" t="s">
        <v>64</v>
      </c>
      <c r="C37" s="208" t="s">
        <v>65</v>
      </c>
      <c r="D37" s="22">
        <v>147</v>
      </c>
      <c r="E37" s="23">
        <v>114</v>
      </c>
      <c r="F37" s="24">
        <f t="shared" si="0"/>
        <v>261</v>
      </c>
      <c r="G37" s="25">
        <f t="shared" si="1"/>
        <v>66.75191815856778</v>
      </c>
      <c r="H37" s="26">
        <f t="shared" si="2"/>
        <v>67.75191815856778</v>
      </c>
    </row>
    <row r="38" spans="1:8" ht="12.75">
      <c r="A38" s="21">
        <v>31</v>
      </c>
      <c r="B38" s="281" t="s">
        <v>130</v>
      </c>
      <c r="C38" s="282" t="s">
        <v>15</v>
      </c>
      <c r="D38" s="22">
        <v>108</v>
      </c>
      <c r="E38" s="23">
        <v>152</v>
      </c>
      <c r="F38" s="24">
        <f t="shared" si="0"/>
        <v>260</v>
      </c>
      <c r="G38" s="25">
        <f t="shared" si="1"/>
        <v>66.49616368286445</v>
      </c>
      <c r="H38" s="26">
        <f t="shared" si="2"/>
        <v>67.49616368286445</v>
      </c>
    </row>
    <row r="39" spans="1:8" ht="12.75">
      <c r="A39" s="21">
        <v>32</v>
      </c>
      <c r="B39" s="281" t="s">
        <v>339</v>
      </c>
      <c r="C39" s="282" t="s">
        <v>341</v>
      </c>
      <c r="D39" s="22">
        <v>122</v>
      </c>
      <c r="E39" s="23">
        <v>137</v>
      </c>
      <c r="F39" s="24">
        <f t="shared" si="0"/>
        <v>259</v>
      </c>
      <c r="G39" s="25">
        <f t="shared" si="1"/>
        <v>66.24040920716112</v>
      </c>
      <c r="H39" s="26">
        <f t="shared" si="2"/>
        <v>67.24040920716112</v>
      </c>
    </row>
    <row r="40" spans="1:8" ht="12.75">
      <c r="A40" s="21">
        <v>33</v>
      </c>
      <c r="B40" s="281" t="s">
        <v>361</v>
      </c>
      <c r="C40" s="282" t="s">
        <v>109</v>
      </c>
      <c r="D40" s="22">
        <v>157</v>
      </c>
      <c r="E40" s="23">
        <v>102</v>
      </c>
      <c r="F40" s="24">
        <f aca="true" t="shared" si="3" ref="F40:F71">SUM(D40:E40)</f>
        <v>259</v>
      </c>
      <c r="G40" s="25">
        <f aca="true" t="shared" si="4" ref="G40:G71">(F40/F$8)*100</f>
        <v>66.24040920716112</v>
      </c>
      <c r="H40" s="26">
        <f aca="true" t="shared" si="5" ref="H40:H71">G40+G$3</f>
        <v>67.24040920716112</v>
      </c>
    </row>
    <row r="41" spans="1:8" ht="12.75">
      <c r="A41" s="21">
        <v>34</v>
      </c>
      <c r="B41" s="281" t="s">
        <v>353</v>
      </c>
      <c r="C41" s="282" t="s">
        <v>34</v>
      </c>
      <c r="D41" s="22">
        <v>125</v>
      </c>
      <c r="E41" s="23">
        <v>132</v>
      </c>
      <c r="F41" s="24">
        <f t="shared" si="3"/>
        <v>257</v>
      </c>
      <c r="G41" s="25">
        <f t="shared" si="4"/>
        <v>65.72890025575447</v>
      </c>
      <c r="H41" s="26">
        <f t="shared" si="5"/>
        <v>66.72890025575447</v>
      </c>
    </row>
    <row r="42" spans="1:8" ht="12.75">
      <c r="A42" s="21">
        <v>35</v>
      </c>
      <c r="B42" s="281" t="s">
        <v>176</v>
      </c>
      <c r="C42" s="282" t="s">
        <v>38</v>
      </c>
      <c r="D42" s="22">
        <v>113</v>
      </c>
      <c r="E42" s="23">
        <v>144</v>
      </c>
      <c r="F42" s="24">
        <f t="shared" si="3"/>
        <v>257</v>
      </c>
      <c r="G42" s="25">
        <f t="shared" si="4"/>
        <v>65.72890025575447</v>
      </c>
      <c r="H42" s="26">
        <f t="shared" si="5"/>
        <v>66.72890025575447</v>
      </c>
    </row>
    <row r="43" spans="1:8" ht="12.75">
      <c r="A43" s="21">
        <v>36</v>
      </c>
      <c r="B43" s="281" t="s">
        <v>126</v>
      </c>
      <c r="C43" s="282" t="s">
        <v>385</v>
      </c>
      <c r="D43" s="22">
        <v>126</v>
      </c>
      <c r="E43" s="23">
        <v>131</v>
      </c>
      <c r="F43" s="24">
        <f t="shared" si="3"/>
        <v>257</v>
      </c>
      <c r="G43" s="25">
        <f t="shared" si="4"/>
        <v>65.72890025575447</v>
      </c>
      <c r="H43" s="26">
        <f t="shared" si="5"/>
        <v>66.72890025575447</v>
      </c>
    </row>
    <row r="44" spans="1:8" ht="12.75">
      <c r="A44" s="21">
        <v>37</v>
      </c>
      <c r="B44" s="231" t="s">
        <v>187</v>
      </c>
      <c r="C44" s="206" t="s">
        <v>66</v>
      </c>
      <c r="D44" s="27">
        <v>117</v>
      </c>
      <c r="E44" s="28">
        <v>137</v>
      </c>
      <c r="F44" s="24">
        <f t="shared" si="3"/>
        <v>254</v>
      </c>
      <c r="G44" s="25">
        <f t="shared" si="4"/>
        <v>64.9616368286445</v>
      </c>
      <c r="H44" s="26">
        <f t="shared" si="5"/>
        <v>65.9616368286445</v>
      </c>
    </row>
    <row r="45" spans="1:8" ht="12.75">
      <c r="A45" s="21">
        <v>38</v>
      </c>
      <c r="B45" s="281" t="s">
        <v>77</v>
      </c>
      <c r="C45" s="282" t="s">
        <v>29</v>
      </c>
      <c r="D45" s="22">
        <v>103</v>
      </c>
      <c r="E45" s="23">
        <v>149</v>
      </c>
      <c r="F45" s="24">
        <f t="shared" si="3"/>
        <v>252</v>
      </c>
      <c r="G45" s="25">
        <f t="shared" si="4"/>
        <v>64.45012787723785</v>
      </c>
      <c r="H45" s="26">
        <f t="shared" si="5"/>
        <v>65.45012787723785</v>
      </c>
    </row>
    <row r="46" spans="1:8" ht="12.75">
      <c r="A46" s="21">
        <v>39</v>
      </c>
      <c r="B46" s="281" t="s">
        <v>54</v>
      </c>
      <c r="C46" s="282" t="s">
        <v>13</v>
      </c>
      <c r="D46" s="22">
        <v>86</v>
      </c>
      <c r="E46" s="23">
        <v>165</v>
      </c>
      <c r="F46" s="24">
        <f t="shared" si="3"/>
        <v>251</v>
      </c>
      <c r="G46" s="25">
        <f t="shared" si="4"/>
        <v>64.19437340153452</v>
      </c>
      <c r="H46" s="26">
        <f t="shared" si="5"/>
        <v>65.19437340153452</v>
      </c>
    </row>
    <row r="47" spans="1:8" ht="12.75">
      <c r="A47" s="21">
        <v>40</v>
      </c>
      <c r="B47" s="281" t="s">
        <v>32</v>
      </c>
      <c r="C47" s="282" t="s">
        <v>29</v>
      </c>
      <c r="D47" s="22">
        <v>116</v>
      </c>
      <c r="E47" s="23">
        <v>134</v>
      </c>
      <c r="F47" s="24">
        <f t="shared" si="3"/>
        <v>250</v>
      </c>
      <c r="G47" s="25">
        <f t="shared" si="4"/>
        <v>63.9386189258312</v>
      </c>
      <c r="H47" s="26">
        <f t="shared" si="5"/>
        <v>64.93861892583121</v>
      </c>
    </row>
    <row r="48" spans="1:8" ht="12.75">
      <c r="A48" s="21">
        <v>41</v>
      </c>
      <c r="B48" s="231" t="s">
        <v>51</v>
      </c>
      <c r="C48" s="206" t="s">
        <v>8</v>
      </c>
      <c r="D48" s="27">
        <v>101</v>
      </c>
      <c r="E48" s="28">
        <v>148</v>
      </c>
      <c r="F48" s="24">
        <f t="shared" si="3"/>
        <v>249</v>
      </c>
      <c r="G48" s="25">
        <f t="shared" si="4"/>
        <v>63.68286445012787</v>
      </c>
      <c r="H48" s="26">
        <f t="shared" si="5"/>
        <v>64.68286445012788</v>
      </c>
    </row>
    <row r="49" spans="1:8" ht="12.75">
      <c r="A49" s="21">
        <v>42</v>
      </c>
      <c r="B49" s="281" t="s">
        <v>7</v>
      </c>
      <c r="C49" s="282" t="s">
        <v>8</v>
      </c>
      <c r="D49" s="22">
        <v>116</v>
      </c>
      <c r="E49" s="23">
        <v>132</v>
      </c>
      <c r="F49" s="24">
        <f t="shared" si="3"/>
        <v>248</v>
      </c>
      <c r="G49" s="25">
        <f t="shared" si="4"/>
        <v>63.42710997442455</v>
      </c>
      <c r="H49" s="26">
        <f t="shared" si="5"/>
        <v>64.42710997442455</v>
      </c>
    </row>
    <row r="50" spans="1:8" ht="12.75">
      <c r="A50" s="21">
        <v>43</v>
      </c>
      <c r="B50" s="231" t="s">
        <v>7</v>
      </c>
      <c r="C50" s="206" t="s">
        <v>39</v>
      </c>
      <c r="D50" s="27">
        <v>143</v>
      </c>
      <c r="E50" s="28">
        <v>105</v>
      </c>
      <c r="F50" s="24">
        <f t="shared" si="3"/>
        <v>248</v>
      </c>
      <c r="G50" s="25">
        <f t="shared" si="4"/>
        <v>63.42710997442455</v>
      </c>
      <c r="H50" s="26">
        <f t="shared" si="5"/>
        <v>64.42710997442455</v>
      </c>
    </row>
    <row r="51" spans="1:8" ht="12.75">
      <c r="A51" s="21">
        <v>44</v>
      </c>
      <c r="B51" s="281" t="s">
        <v>322</v>
      </c>
      <c r="C51" s="282" t="s">
        <v>25</v>
      </c>
      <c r="D51" s="22">
        <v>129</v>
      </c>
      <c r="E51" s="23">
        <v>118</v>
      </c>
      <c r="F51" s="24">
        <f t="shared" si="3"/>
        <v>247</v>
      </c>
      <c r="G51" s="25">
        <f t="shared" si="4"/>
        <v>63.171355498721226</v>
      </c>
      <c r="H51" s="26">
        <f t="shared" si="5"/>
        <v>64.17135549872123</v>
      </c>
    </row>
    <row r="52" spans="1:8" ht="12.75">
      <c r="A52" s="21">
        <v>45</v>
      </c>
      <c r="B52" s="281" t="s">
        <v>108</v>
      </c>
      <c r="C52" s="282" t="s">
        <v>33</v>
      </c>
      <c r="D52" s="22">
        <v>128</v>
      </c>
      <c r="E52" s="23">
        <v>119</v>
      </c>
      <c r="F52" s="24">
        <f t="shared" si="3"/>
        <v>247</v>
      </c>
      <c r="G52" s="25">
        <f t="shared" si="4"/>
        <v>63.171355498721226</v>
      </c>
      <c r="H52" s="26">
        <f t="shared" si="5"/>
        <v>64.17135549872123</v>
      </c>
    </row>
    <row r="53" spans="1:8" ht="12.75">
      <c r="A53" s="21">
        <v>46</v>
      </c>
      <c r="B53" s="281" t="s">
        <v>328</v>
      </c>
      <c r="C53" s="282" t="s">
        <v>76</v>
      </c>
      <c r="D53" s="22">
        <v>104</v>
      </c>
      <c r="E53" s="23">
        <v>142</v>
      </c>
      <c r="F53" s="24">
        <f t="shared" si="3"/>
        <v>246</v>
      </c>
      <c r="G53" s="25">
        <f t="shared" si="4"/>
        <v>62.9156010230179</v>
      </c>
      <c r="H53" s="26">
        <f t="shared" si="5"/>
        <v>63.9156010230179</v>
      </c>
    </row>
    <row r="54" spans="1:8" ht="12.75">
      <c r="A54" s="21">
        <v>47</v>
      </c>
      <c r="B54" s="281" t="s">
        <v>364</v>
      </c>
      <c r="C54" s="282" t="s">
        <v>79</v>
      </c>
      <c r="D54" s="22">
        <v>122</v>
      </c>
      <c r="E54" s="23">
        <v>124</v>
      </c>
      <c r="F54" s="24">
        <f t="shared" si="3"/>
        <v>246</v>
      </c>
      <c r="G54" s="25">
        <f t="shared" si="4"/>
        <v>62.9156010230179</v>
      </c>
      <c r="H54" s="26">
        <f t="shared" si="5"/>
        <v>63.9156010230179</v>
      </c>
    </row>
    <row r="55" spans="1:8" ht="12.75">
      <c r="A55" s="21">
        <v>48</v>
      </c>
      <c r="B55" s="281" t="s">
        <v>23</v>
      </c>
      <c r="C55" s="206" t="s">
        <v>8</v>
      </c>
      <c r="D55" s="27">
        <v>117</v>
      </c>
      <c r="E55" s="28">
        <v>128</v>
      </c>
      <c r="F55" s="24">
        <f t="shared" si="3"/>
        <v>245</v>
      </c>
      <c r="G55" s="25">
        <f t="shared" si="4"/>
        <v>62.65984654731458</v>
      </c>
      <c r="H55" s="26">
        <f t="shared" si="5"/>
        <v>63.65984654731458</v>
      </c>
    </row>
    <row r="56" spans="1:8" ht="12.75">
      <c r="A56" s="21">
        <v>49</v>
      </c>
      <c r="B56" s="280" t="s">
        <v>381</v>
      </c>
      <c r="C56" s="208" t="s">
        <v>355</v>
      </c>
      <c r="D56" s="22">
        <v>124</v>
      </c>
      <c r="E56" s="23">
        <v>121</v>
      </c>
      <c r="F56" s="24">
        <f t="shared" si="3"/>
        <v>245</v>
      </c>
      <c r="G56" s="25">
        <f t="shared" si="4"/>
        <v>62.65984654731458</v>
      </c>
      <c r="H56" s="26">
        <f t="shared" si="5"/>
        <v>63.65984654731458</v>
      </c>
    </row>
    <row r="57" spans="1:8" ht="12.75">
      <c r="A57" s="21">
        <v>50</v>
      </c>
      <c r="B57" s="221" t="s">
        <v>71</v>
      </c>
      <c r="C57" s="205" t="s">
        <v>45</v>
      </c>
      <c r="D57" s="27">
        <v>90</v>
      </c>
      <c r="E57" s="28">
        <v>153</v>
      </c>
      <c r="F57" s="24">
        <f t="shared" si="3"/>
        <v>243</v>
      </c>
      <c r="G57" s="25">
        <f t="shared" si="4"/>
        <v>62.14833759590793</v>
      </c>
      <c r="H57" s="26">
        <f t="shared" si="5"/>
        <v>63.14833759590793</v>
      </c>
    </row>
    <row r="58" spans="1:8" ht="12.75">
      <c r="A58" s="21">
        <v>51</v>
      </c>
      <c r="B58" s="231" t="s">
        <v>80</v>
      </c>
      <c r="C58" s="206" t="s">
        <v>109</v>
      </c>
      <c r="D58" s="27">
        <v>115</v>
      </c>
      <c r="E58" s="28">
        <v>127</v>
      </c>
      <c r="F58" s="24">
        <f t="shared" si="3"/>
        <v>242</v>
      </c>
      <c r="G58" s="25">
        <f t="shared" si="4"/>
        <v>61.892583120204606</v>
      </c>
      <c r="H58" s="26">
        <f t="shared" si="5"/>
        <v>62.892583120204606</v>
      </c>
    </row>
    <row r="59" spans="1:8" ht="12.75">
      <c r="A59" s="21">
        <v>52</v>
      </c>
      <c r="B59" s="231" t="s">
        <v>96</v>
      </c>
      <c r="C59" s="206" t="s">
        <v>73</v>
      </c>
      <c r="D59" s="27">
        <v>103</v>
      </c>
      <c r="E59" s="28">
        <v>139</v>
      </c>
      <c r="F59" s="24">
        <f t="shared" si="3"/>
        <v>242</v>
      </c>
      <c r="G59" s="25">
        <f t="shared" si="4"/>
        <v>61.892583120204606</v>
      </c>
      <c r="H59" s="26">
        <f t="shared" si="5"/>
        <v>62.892583120204606</v>
      </c>
    </row>
    <row r="60" spans="1:8" ht="12.75">
      <c r="A60" s="21">
        <v>53</v>
      </c>
      <c r="B60" s="281" t="s">
        <v>61</v>
      </c>
      <c r="C60" s="282" t="s">
        <v>15</v>
      </c>
      <c r="D60" s="22">
        <v>95</v>
      </c>
      <c r="E60" s="23">
        <v>146</v>
      </c>
      <c r="F60" s="24">
        <f t="shared" si="3"/>
        <v>241</v>
      </c>
      <c r="G60" s="25">
        <f t="shared" si="4"/>
        <v>61.63682864450127</v>
      </c>
      <c r="H60" s="26">
        <f t="shared" si="5"/>
        <v>62.63682864450127</v>
      </c>
    </row>
    <row r="61" spans="1:8" ht="12.75">
      <c r="A61" s="21">
        <v>54</v>
      </c>
      <c r="B61" s="231" t="s">
        <v>374</v>
      </c>
      <c r="C61" s="206" t="s">
        <v>25</v>
      </c>
      <c r="D61" s="27">
        <v>128</v>
      </c>
      <c r="E61" s="28">
        <v>112</v>
      </c>
      <c r="F61" s="24">
        <f t="shared" si="3"/>
        <v>240</v>
      </c>
      <c r="G61" s="25">
        <f t="shared" si="4"/>
        <v>61.38107416879796</v>
      </c>
      <c r="H61" s="26">
        <f t="shared" si="5"/>
        <v>62.38107416879796</v>
      </c>
    </row>
    <row r="62" spans="1:8" ht="12.75">
      <c r="A62" s="21">
        <v>55</v>
      </c>
      <c r="B62" s="231" t="s">
        <v>105</v>
      </c>
      <c r="C62" s="282" t="s">
        <v>13</v>
      </c>
      <c r="D62" s="22">
        <v>86</v>
      </c>
      <c r="E62" s="23">
        <v>153</v>
      </c>
      <c r="F62" s="24">
        <f t="shared" si="3"/>
        <v>239</v>
      </c>
      <c r="G62" s="25">
        <f t="shared" si="4"/>
        <v>61.125319693094625</v>
      </c>
      <c r="H62" s="26">
        <f t="shared" si="5"/>
        <v>62.125319693094625</v>
      </c>
    </row>
    <row r="63" spans="1:8" ht="12.75">
      <c r="A63" s="21">
        <v>56</v>
      </c>
      <c r="B63" s="221" t="s">
        <v>349</v>
      </c>
      <c r="C63" s="208" t="s">
        <v>350</v>
      </c>
      <c r="D63" s="22">
        <v>96</v>
      </c>
      <c r="E63" s="23">
        <v>142</v>
      </c>
      <c r="F63" s="24">
        <f t="shared" si="3"/>
        <v>238</v>
      </c>
      <c r="G63" s="25">
        <f t="shared" si="4"/>
        <v>60.86956521739131</v>
      </c>
      <c r="H63" s="26">
        <f t="shared" si="5"/>
        <v>61.86956521739131</v>
      </c>
    </row>
    <row r="64" spans="1:8" ht="12.75">
      <c r="A64" s="21">
        <v>57</v>
      </c>
      <c r="B64" s="280" t="s">
        <v>19</v>
      </c>
      <c r="C64" s="208" t="s">
        <v>40</v>
      </c>
      <c r="D64" s="22">
        <v>125</v>
      </c>
      <c r="E64" s="23">
        <v>111</v>
      </c>
      <c r="F64" s="24">
        <f t="shared" si="3"/>
        <v>236</v>
      </c>
      <c r="G64" s="25">
        <f t="shared" si="4"/>
        <v>60.35805626598465</v>
      </c>
      <c r="H64" s="26">
        <f t="shared" si="5"/>
        <v>61.35805626598465</v>
      </c>
    </row>
    <row r="65" spans="1:8" ht="12.75">
      <c r="A65" s="21">
        <v>58</v>
      </c>
      <c r="B65" s="231" t="s">
        <v>370</v>
      </c>
      <c r="C65" s="282" t="s">
        <v>31</v>
      </c>
      <c r="D65" s="22">
        <v>123</v>
      </c>
      <c r="E65" s="23">
        <v>113</v>
      </c>
      <c r="F65" s="24">
        <f t="shared" si="3"/>
        <v>236</v>
      </c>
      <c r="G65" s="25">
        <f t="shared" si="4"/>
        <v>60.35805626598465</v>
      </c>
      <c r="H65" s="26">
        <f t="shared" si="5"/>
        <v>61.35805626598465</v>
      </c>
    </row>
    <row r="66" spans="1:8" ht="12.75">
      <c r="A66" s="21">
        <v>59</v>
      </c>
      <c r="B66" s="221" t="s">
        <v>368</v>
      </c>
      <c r="C66" s="205" t="s">
        <v>369</v>
      </c>
      <c r="D66" s="27">
        <v>132</v>
      </c>
      <c r="E66" s="28">
        <v>102</v>
      </c>
      <c r="F66" s="24">
        <f t="shared" si="3"/>
        <v>234</v>
      </c>
      <c r="G66" s="25">
        <f t="shared" si="4"/>
        <v>59.846547314578004</v>
      </c>
      <c r="H66" s="26">
        <f t="shared" si="5"/>
        <v>60.846547314578004</v>
      </c>
    </row>
    <row r="67" spans="1:8" ht="12.75">
      <c r="A67" s="21">
        <v>60</v>
      </c>
      <c r="B67" s="281" t="s">
        <v>37</v>
      </c>
      <c r="C67" s="282" t="s">
        <v>73</v>
      </c>
      <c r="D67" s="22">
        <v>104</v>
      </c>
      <c r="E67" s="23">
        <v>129</v>
      </c>
      <c r="F67" s="24">
        <f t="shared" si="3"/>
        <v>233</v>
      </c>
      <c r="G67" s="25">
        <f t="shared" si="4"/>
        <v>59.590792838874684</v>
      </c>
      <c r="H67" s="26">
        <f t="shared" si="5"/>
        <v>60.590792838874684</v>
      </c>
    </row>
    <row r="68" spans="1:8" ht="12.75">
      <c r="A68" s="21">
        <v>61</v>
      </c>
      <c r="B68" s="281" t="s">
        <v>338</v>
      </c>
      <c r="C68" s="282" t="s">
        <v>29</v>
      </c>
      <c r="D68" s="22">
        <v>120</v>
      </c>
      <c r="E68" s="23">
        <v>112</v>
      </c>
      <c r="F68" s="24">
        <f t="shared" si="3"/>
        <v>232</v>
      </c>
      <c r="G68" s="25">
        <f t="shared" si="4"/>
        <v>59.33503836317136</v>
      </c>
      <c r="H68" s="26">
        <f t="shared" si="5"/>
        <v>60.33503836317136</v>
      </c>
    </row>
    <row r="69" spans="1:8" ht="12.75">
      <c r="A69" s="21">
        <v>62</v>
      </c>
      <c r="B69" s="231" t="s">
        <v>51</v>
      </c>
      <c r="C69" s="206" t="s">
        <v>29</v>
      </c>
      <c r="D69" s="27">
        <v>106</v>
      </c>
      <c r="E69" s="28">
        <v>125</v>
      </c>
      <c r="F69" s="24">
        <f t="shared" si="3"/>
        <v>231</v>
      </c>
      <c r="G69" s="25">
        <f t="shared" si="4"/>
        <v>59.07928388746802</v>
      </c>
      <c r="H69" s="26">
        <f t="shared" si="5"/>
        <v>60.07928388746802</v>
      </c>
    </row>
    <row r="70" spans="1:8" ht="12.75">
      <c r="A70" s="21">
        <v>63</v>
      </c>
      <c r="B70" s="281" t="s">
        <v>100</v>
      </c>
      <c r="C70" s="206" t="s">
        <v>8</v>
      </c>
      <c r="D70" s="27">
        <v>107</v>
      </c>
      <c r="E70" s="28">
        <v>124</v>
      </c>
      <c r="F70" s="24">
        <f t="shared" si="3"/>
        <v>231</v>
      </c>
      <c r="G70" s="25">
        <f t="shared" si="4"/>
        <v>59.07928388746802</v>
      </c>
      <c r="H70" s="26">
        <f t="shared" si="5"/>
        <v>60.07928388746802</v>
      </c>
    </row>
    <row r="71" spans="1:8" ht="12.75">
      <c r="A71" s="21">
        <v>64</v>
      </c>
      <c r="B71" s="231" t="s">
        <v>287</v>
      </c>
      <c r="C71" s="282" t="s">
        <v>13</v>
      </c>
      <c r="D71" s="22">
        <v>104</v>
      </c>
      <c r="E71" s="23">
        <v>126</v>
      </c>
      <c r="F71" s="24">
        <f t="shared" si="3"/>
        <v>230</v>
      </c>
      <c r="G71" s="25">
        <f t="shared" si="4"/>
        <v>58.82352941176471</v>
      </c>
      <c r="H71" s="26">
        <f t="shared" si="5"/>
        <v>59.82352941176471</v>
      </c>
    </row>
    <row r="72" spans="1:8" ht="12.75">
      <c r="A72" s="21">
        <v>65</v>
      </c>
      <c r="B72" s="231" t="s">
        <v>323</v>
      </c>
      <c r="C72" s="206" t="s">
        <v>79</v>
      </c>
      <c r="D72" s="27">
        <v>96</v>
      </c>
      <c r="E72" s="28">
        <v>133</v>
      </c>
      <c r="F72" s="24">
        <f aca="true" t="shared" si="6" ref="F72:F103">SUM(D72:E72)</f>
        <v>229</v>
      </c>
      <c r="G72" s="25">
        <f aca="true" t="shared" si="7" ref="G72:G103">(F72/F$8)*100</f>
        <v>58.567774936061376</v>
      </c>
      <c r="H72" s="26">
        <f aca="true" t="shared" si="8" ref="H72:H103">G72+G$3</f>
        <v>59.567774936061376</v>
      </c>
    </row>
    <row r="73" spans="1:8" ht="12.75">
      <c r="A73" s="21">
        <v>66</v>
      </c>
      <c r="B73" s="281" t="s">
        <v>181</v>
      </c>
      <c r="C73" s="282" t="s">
        <v>72</v>
      </c>
      <c r="D73" s="22">
        <v>79</v>
      </c>
      <c r="E73" s="23">
        <v>150</v>
      </c>
      <c r="F73" s="24">
        <f t="shared" si="6"/>
        <v>229</v>
      </c>
      <c r="G73" s="25">
        <f t="shared" si="7"/>
        <v>58.567774936061376</v>
      </c>
      <c r="H73" s="26">
        <f t="shared" si="8"/>
        <v>59.567774936061376</v>
      </c>
    </row>
    <row r="74" spans="1:8" ht="12.75">
      <c r="A74" s="21">
        <v>67</v>
      </c>
      <c r="B74" s="231" t="s">
        <v>78</v>
      </c>
      <c r="C74" s="206" t="s">
        <v>79</v>
      </c>
      <c r="D74" s="27">
        <v>111</v>
      </c>
      <c r="E74" s="28">
        <v>117</v>
      </c>
      <c r="F74" s="24">
        <f t="shared" si="6"/>
        <v>228</v>
      </c>
      <c r="G74" s="25">
        <f t="shared" si="7"/>
        <v>58.31202046035806</v>
      </c>
      <c r="H74" s="26">
        <f t="shared" si="8"/>
        <v>59.31202046035806</v>
      </c>
    </row>
    <row r="75" spans="1:8" ht="12.75">
      <c r="A75" s="21">
        <v>68</v>
      </c>
      <c r="B75" s="281" t="s">
        <v>93</v>
      </c>
      <c r="C75" s="206" t="s">
        <v>25</v>
      </c>
      <c r="D75" s="27">
        <v>134</v>
      </c>
      <c r="E75" s="28">
        <v>93</v>
      </c>
      <c r="F75" s="24">
        <f t="shared" si="6"/>
        <v>227</v>
      </c>
      <c r="G75" s="25">
        <f t="shared" si="7"/>
        <v>58.05626598465473</v>
      </c>
      <c r="H75" s="26">
        <f t="shared" si="8"/>
        <v>59.05626598465473</v>
      </c>
    </row>
    <row r="76" spans="1:8" ht="12.75">
      <c r="A76" s="21">
        <v>69</v>
      </c>
      <c r="B76" s="231" t="s">
        <v>336</v>
      </c>
      <c r="C76" s="282" t="s">
        <v>66</v>
      </c>
      <c r="D76" s="22">
        <v>126</v>
      </c>
      <c r="E76" s="23">
        <v>98</v>
      </c>
      <c r="F76" s="24">
        <f t="shared" si="6"/>
        <v>224</v>
      </c>
      <c r="G76" s="25">
        <f t="shared" si="7"/>
        <v>57.289002557544755</v>
      </c>
      <c r="H76" s="26">
        <f t="shared" si="8"/>
        <v>58.289002557544755</v>
      </c>
    </row>
    <row r="77" spans="1:8" ht="12.75">
      <c r="A77" s="21">
        <v>70</v>
      </c>
      <c r="B77" s="281" t="s">
        <v>114</v>
      </c>
      <c r="C77" s="282" t="s">
        <v>39</v>
      </c>
      <c r="D77" s="22">
        <v>96</v>
      </c>
      <c r="E77" s="23">
        <v>128</v>
      </c>
      <c r="F77" s="24">
        <f t="shared" si="6"/>
        <v>224</v>
      </c>
      <c r="G77" s="25">
        <f t="shared" si="7"/>
        <v>57.289002557544755</v>
      </c>
      <c r="H77" s="26">
        <f t="shared" si="8"/>
        <v>58.289002557544755</v>
      </c>
    </row>
    <row r="78" spans="1:8" ht="12.75">
      <c r="A78" s="21">
        <v>71</v>
      </c>
      <c r="B78" s="231" t="s">
        <v>23</v>
      </c>
      <c r="C78" s="206" t="s">
        <v>180</v>
      </c>
      <c r="D78" s="27">
        <v>111</v>
      </c>
      <c r="E78" s="28">
        <v>113</v>
      </c>
      <c r="F78" s="24">
        <f t="shared" si="6"/>
        <v>224</v>
      </c>
      <c r="G78" s="25">
        <f t="shared" si="7"/>
        <v>57.289002557544755</v>
      </c>
      <c r="H78" s="26">
        <f t="shared" si="8"/>
        <v>58.289002557544755</v>
      </c>
    </row>
    <row r="79" spans="1:8" ht="12.75">
      <c r="A79" s="21">
        <v>72</v>
      </c>
      <c r="B79" s="231" t="s">
        <v>378</v>
      </c>
      <c r="C79" s="206" t="s">
        <v>34</v>
      </c>
      <c r="D79" s="27">
        <v>102</v>
      </c>
      <c r="E79" s="28">
        <v>122</v>
      </c>
      <c r="F79" s="24">
        <f t="shared" si="6"/>
        <v>224</v>
      </c>
      <c r="G79" s="25">
        <f t="shared" si="7"/>
        <v>57.289002557544755</v>
      </c>
      <c r="H79" s="26">
        <f t="shared" si="8"/>
        <v>58.289002557544755</v>
      </c>
    </row>
    <row r="80" spans="1:8" ht="12.75">
      <c r="A80" s="21">
        <v>73</v>
      </c>
      <c r="B80" s="231" t="s">
        <v>370</v>
      </c>
      <c r="C80" s="206" t="s">
        <v>57</v>
      </c>
      <c r="D80" s="27">
        <v>98</v>
      </c>
      <c r="E80" s="28">
        <v>124</v>
      </c>
      <c r="F80" s="24">
        <f t="shared" si="6"/>
        <v>222</v>
      </c>
      <c r="G80" s="25">
        <f t="shared" si="7"/>
        <v>56.77749360613811</v>
      </c>
      <c r="H80" s="26">
        <f t="shared" si="8"/>
        <v>57.77749360613811</v>
      </c>
    </row>
    <row r="81" spans="1:8" ht="12.75">
      <c r="A81" s="21">
        <v>74</v>
      </c>
      <c r="B81" s="231" t="s">
        <v>347</v>
      </c>
      <c r="C81" s="282" t="s">
        <v>8</v>
      </c>
      <c r="D81" s="22">
        <v>103</v>
      </c>
      <c r="E81" s="23">
        <v>117</v>
      </c>
      <c r="F81" s="24">
        <f t="shared" si="6"/>
        <v>220</v>
      </c>
      <c r="G81" s="25">
        <f t="shared" si="7"/>
        <v>56.26598465473146</v>
      </c>
      <c r="H81" s="26">
        <f t="shared" si="8"/>
        <v>57.26598465473146</v>
      </c>
    </row>
    <row r="82" spans="1:8" ht="12.75">
      <c r="A82" s="21">
        <v>75</v>
      </c>
      <c r="B82" s="280" t="s">
        <v>124</v>
      </c>
      <c r="C82" s="208" t="s">
        <v>125</v>
      </c>
      <c r="D82" s="22">
        <v>92</v>
      </c>
      <c r="E82" s="23">
        <v>128</v>
      </c>
      <c r="F82" s="24">
        <f t="shared" si="6"/>
        <v>220</v>
      </c>
      <c r="G82" s="25">
        <f t="shared" si="7"/>
        <v>56.26598465473146</v>
      </c>
      <c r="H82" s="26">
        <f t="shared" si="8"/>
        <v>57.26598465473146</v>
      </c>
    </row>
    <row r="83" spans="1:8" ht="12.75">
      <c r="A83" s="21">
        <v>76</v>
      </c>
      <c r="B83" s="281" t="s">
        <v>80</v>
      </c>
      <c r="C83" s="206" t="s">
        <v>92</v>
      </c>
      <c r="D83" s="27">
        <v>102</v>
      </c>
      <c r="E83" s="28">
        <v>118</v>
      </c>
      <c r="F83" s="24">
        <f t="shared" si="6"/>
        <v>220</v>
      </c>
      <c r="G83" s="25">
        <f t="shared" si="7"/>
        <v>56.26598465473146</v>
      </c>
      <c r="H83" s="26">
        <f t="shared" si="8"/>
        <v>57.26598465473146</v>
      </c>
    </row>
    <row r="84" spans="1:8" ht="12.75">
      <c r="A84" s="21">
        <v>77</v>
      </c>
      <c r="B84" s="281" t="s">
        <v>380</v>
      </c>
      <c r="C84" s="282" t="s">
        <v>151</v>
      </c>
      <c r="D84" s="22">
        <v>107</v>
      </c>
      <c r="E84" s="23">
        <v>112</v>
      </c>
      <c r="F84" s="24">
        <f t="shared" si="6"/>
        <v>219</v>
      </c>
      <c r="G84" s="25">
        <f t="shared" si="7"/>
        <v>56.01023017902813</v>
      </c>
      <c r="H84" s="26">
        <f t="shared" si="8"/>
        <v>57.01023017902813</v>
      </c>
    </row>
    <row r="85" spans="1:8" ht="12.75">
      <c r="A85" s="21">
        <v>78</v>
      </c>
      <c r="B85" s="231" t="s">
        <v>344</v>
      </c>
      <c r="C85" s="206" t="s">
        <v>345</v>
      </c>
      <c r="D85" s="27">
        <v>78</v>
      </c>
      <c r="E85" s="28">
        <v>139</v>
      </c>
      <c r="F85" s="24">
        <f t="shared" si="6"/>
        <v>217</v>
      </c>
      <c r="G85" s="25">
        <f t="shared" si="7"/>
        <v>55.49872122762148</v>
      </c>
      <c r="H85" s="26">
        <f t="shared" si="8"/>
        <v>56.49872122762148</v>
      </c>
    </row>
    <row r="86" spans="1:8" ht="12.75">
      <c r="A86" s="21">
        <v>79</v>
      </c>
      <c r="B86" s="231" t="s">
        <v>328</v>
      </c>
      <c r="C86" s="206" t="s">
        <v>92</v>
      </c>
      <c r="D86" s="27">
        <v>109</v>
      </c>
      <c r="E86" s="28">
        <v>108</v>
      </c>
      <c r="F86" s="24">
        <f t="shared" si="6"/>
        <v>217</v>
      </c>
      <c r="G86" s="25">
        <f t="shared" si="7"/>
        <v>55.49872122762148</v>
      </c>
      <c r="H86" s="26">
        <f t="shared" si="8"/>
        <v>56.49872122762148</v>
      </c>
    </row>
    <row r="87" spans="1:8" ht="12.75">
      <c r="A87" s="21">
        <v>80</v>
      </c>
      <c r="B87" s="231" t="s">
        <v>58</v>
      </c>
      <c r="C87" s="206" t="s">
        <v>25</v>
      </c>
      <c r="D87" s="27">
        <v>93</v>
      </c>
      <c r="E87" s="28">
        <v>123</v>
      </c>
      <c r="F87" s="24">
        <f t="shared" si="6"/>
        <v>216</v>
      </c>
      <c r="G87" s="25">
        <f t="shared" si="7"/>
        <v>55.24296675191815</v>
      </c>
      <c r="H87" s="26">
        <f t="shared" si="8"/>
        <v>56.24296675191815</v>
      </c>
    </row>
    <row r="88" spans="1:8" ht="12.75">
      <c r="A88" s="21">
        <v>81</v>
      </c>
      <c r="B88" s="281" t="s">
        <v>181</v>
      </c>
      <c r="C88" s="282" t="s">
        <v>31</v>
      </c>
      <c r="D88" s="22">
        <v>107</v>
      </c>
      <c r="E88" s="23">
        <v>108</v>
      </c>
      <c r="F88" s="24">
        <f t="shared" si="6"/>
        <v>215</v>
      </c>
      <c r="G88" s="25">
        <f t="shared" si="7"/>
        <v>54.987212276214834</v>
      </c>
      <c r="H88" s="26">
        <f t="shared" si="8"/>
        <v>55.987212276214834</v>
      </c>
    </row>
    <row r="89" spans="1:8" ht="12.75">
      <c r="A89" s="21">
        <v>82</v>
      </c>
      <c r="B89" s="231" t="s">
        <v>210</v>
      </c>
      <c r="C89" s="282" t="s">
        <v>56</v>
      </c>
      <c r="D89" s="22">
        <v>90</v>
      </c>
      <c r="E89" s="23">
        <v>124</v>
      </c>
      <c r="F89" s="24">
        <f t="shared" si="6"/>
        <v>214</v>
      </c>
      <c r="G89" s="25">
        <f t="shared" si="7"/>
        <v>54.73145780051151</v>
      </c>
      <c r="H89" s="26">
        <f t="shared" si="8"/>
        <v>55.73145780051151</v>
      </c>
    </row>
    <row r="90" spans="1:8" ht="12.75">
      <c r="A90" s="21">
        <v>83</v>
      </c>
      <c r="B90" s="231" t="s">
        <v>16</v>
      </c>
      <c r="C90" s="206" t="s">
        <v>15</v>
      </c>
      <c r="D90" s="27">
        <v>120</v>
      </c>
      <c r="E90" s="28">
        <v>94</v>
      </c>
      <c r="F90" s="24">
        <f t="shared" si="6"/>
        <v>214</v>
      </c>
      <c r="G90" s="25">
        <f t="shared" si="7"/>
        <v>54.73145780051151</v>
      </c>
      <c r="H90" s="26">
        <f t="shared" si="8"/>
        <v>55.73145780051151</v>
      </c>
    </row>
    <row r="91" spans="1:8" ht="12.75">
      <c r="A91" s="21">
        <v>84</v>
      </c>
      <c r="B91" s="281" t="s">
        <v>24</v>
      </c>
      <c r="C91" s="206" t="s">
        <v>66</v>
      </c>
      <c r="D91" s="27">
        <v>98</v>
      </c>
      <c r="E91" s="28">
        <v>114</v>
      </c>
      <c r="F91" s="24">
        <f t="shared" si="6"/>
        <v>212</v>
      </c>
      <c r="G91" s="25">
        <f t="shared" si="7"/>
        <v>54.21994884910486</v>
      </c>
      <c r="H91" s="26">
        <f t="shared" si="8"/>
        <v>55.21994884910486</v>
      </c>
    </row>
    <row r="92" spans="1:8" ht="12.75">
      <c r="A92" s="21">
        <v>85</v>
      </c>
      <c r="B92" s="281" t="s">
        <v>379</v>
      </c>
      <c r="C92" s="282" t="s">
        <v>136</v>
      </c>
      <c r="D92" s="22">
        <v>116</v>
      </c>
      <c r="E92" s="23">
        <v>96</v>
      </c>
      <c r="F92" s="24">
        <f t="shared" si="6"/>
        <v>212</v>
      </c>
      <c r="G92" s="25">
        <f t="shared" si="7"/>
        <v>54.21994884910486</v>
      </c>
      <c r="H92" s="26">
        <f t="shared" si="8"/>
        <v>55.21994884910486</v>
      </c>
    </row>
    <row r="93" spans="1:8" ht="12.75">
      <c r="A93" s="21">
        <v>86</v>
      </c>
      <c r="B93" s="281" t="s">
        <v>46</v>
      </c>
      <c r="C93" s="206" t="s">
        <v>47</v>
      </c>
      <c r="D93" s="27">
        <v>110</v>
      </c>
      <c r="E93" s="28">
        <v>99</v>
      </c>
      <c r="F93" s="24">
        <f t="shared" si="6"/>
        <v>209</v>
      </c>
      <c r="G93" s="25">
        <f t="shared" si="7"/>
        <v>53.452685421994886</v>
      </c>
      <c r="H93" s="26">
        <f t="shared" si="8"/>
        <v>54.452685421994886</v>
      </c>
    </row>
    <row r="94" spans="1:8" ht="12.75">
      <c r="A94" s="21">
        <v>87</v>
      </c>
      <c r="B94" s="281" t="s">
        <v>139</v>
      </c>
      <c r="C94" s="282" t="s">
        <v>25</v>
      </c>
      <c r="D94" s="22">
        <v>110</v>
      </c>
      <c r="E94" s="23">
        <v>98</v>
      </c>
      <c r="F94" s="24">
        <f t="shared" si="6"/>
        <v>208</v>
      </c>
      <c r="G94" s="25">
        <f t="shared" si="7"/>
        <v>53.196930946291566</v>
      </c>
      <c r="H94" s="26">
        <f t="shared" si="8"/>
        <v>54.196930946291566</v>
      </c>
    </row>
    <row r="95" spans="1:8" ht="12.75">
      <c r="A95" s="21">
        <v>88</v>
      </c>
      <c r="B95" s="281" t="s">
        <v>130</v>
      </c>
      <c r="C95" s="282" t="s">
        <v>42</v>
      </c>
      <c r="D95" s="22">
        <v>96</v>
      </c>
      <c r="E95" s="23">
        <v>112</v>
      </c>
      <c r="F95" s="24">
        <f t="shared" si="6"/>
        <v>208</v>
      </c>
      <c r="G95" s="25">
        <f t="shared" si="7"/>
        <v>53.196930946291566</v>
      </c>
      <c r="H95" s="26">
        <f t="shared" si="8"/>
        <v>54.196930946291566</v>
      </c>
    </row>
    <row r="96" spans="1:8" ht="12.75">
      <c r="A96" s="21">
        <v>89</v>
      </c>
      <c r="B96" s="221" t="s">
        <v>324</v>
      </c>
      <c r="C96" s="205" t="s">
        <v>178</v>
      </c>
      <c r="D96" s="27">
        <v>86</v>
      </c>
      <c r="E96" s="28">
        <v>121</v>
      </c>
      <c r="F96" s="24">
        <f t="shared" si="6"/>
        <v>207</v>
      </c>
      <c r="G96" s="25">
        <f t="shared" si="7"/>
        <v>52.94117647058824</v>
      </c>
      <c r="H96" s="26">
        <f t="shared" si="8"/>
        <v>53.94117647058824</v>
      </c>
    </row>
    <row r="97" spans="1:8" ht="12.75">
      <c r="A97" s="21">
        <v>90</v>
      </c>
      <c r="B97" s="221" t="s">
        <v>49</v>
      </c>
      <c r="C97" s="205" t="s">
        <v>50</v>
      </c>
      <c r="D97" s="27">
        <v>127</v>
      </c>
      <c r="E97" s="28">
        <v>80</v>
      </c>
      <c r="F97" s="24">
        <f t="shared" si="6"/>
        <v>207</v>
      </c>
      <c r="G97" s="25">
        <f t="shared" si="7"/>
        <v>52.94117647058824</v>
      </c>
      <c r="H97" s="26">
        <f t="shared" si="8"/>
        <v>53.94117647058824</v>
      </c>
    </row>
    <row r="98" spans="1:8" ht="12.75">
      <c r="A98" s="21">
        <v>91</v>
      </c>
      <c r="B98" s="281" t="s">
        <v>37</v>
      </c>
      <c r="C98" s="282" t="s">
        <v>38</v>
      </c>
      <c r="D98" s="22">
        <v>94</v>
      </c>
      <c r="E98" s="23">
        <v>112</v>
      </c>
      <c r="F98" s="24">
        <f t="shared" si="6"/>
        <v>206</v>
      </c>
      <c r="G98" s="25">
        <f t="shared" si="7"/>
        <v>52.685421994884905</v>
      </c>
      <c r="H98" s="26">
        <f t="shared" si="8"/>
        <v>53.685421994884905</v>
      </c>
    </row>
    <row r="99" spans="1:8" ht="12.75">
      <c r="A99" s="21">
        <v>92</v>
      </c>
      <c r="B99" s="231" t="s">
        <v>14</v>
      </c>
      <c r="C99" s="206" t="s">
        <v>8</v>
      </c>
      <c r="D99" s="27">
        <v>91</v>
      </c>
      <c r="E99" s="28">
        <v>115</v>
      </c>
      <c r="F99" s="24">
        <f t="shared" si="6"/>
        <v>206</v>
      </c>
      <c r="G99" s="25">
        <f t="shared" si="7"/>
        <v>52.685421994884905</v>
      </c>
      <c r="H99" s="26">
        <f t="shared" si="8"/>
        <v>53.685421994884905</v>
      </c>
    </row>
    <row r="100" spans="1:8" ht="12.75">
      <c r="A100" s="21">
        <v>93</v>
      </c>
      <c r="B100" s="231" t="s">
        <v>211</v>
      </c>
      <c r="C100" s="206" t="s">
        <v>18</v>
      </c>
      <c r="D100" s="27">
        <v>110</v>
      </c>
      <c r="E100" s="28">
        <v>95</v>
      </c>
      <c r="F100" s="24">
        <f t="shared" si="6"/>
        <v>205</v>
      </c>
      <c r="G100" s="25">
        <f t="shared" si="7"/>
        <v>52.42966751918159</v>
      </c>
      <c r="H100" s="26">
        <f t="shared" si="8"/>
        <v>53.42966751918159</v>
      </c>
    </row>
    <row r="101" spans="1:8" ht="12.75">
      <c r="A101" s="21">
        <v>94</v>
      </c>
      <c r="B101" s="280" t="s">
        <v>189</v>
      </c>
      <c r="C101" s="208" t="s">
        <v>157</v>
      </c>
      <c r="D101" s="22">
        <v>77</v>
      </c>
      <c r="E101" s="23">
        <v>128</v>
      </c>
      <c r="F101" s="24">
        <f t="shared" si="6"/>
        <v>205</v>
      </c>
      <c r="G101" s="25">
        <f t="shared" si="7"/>
        <v>52.42966751918159</v>
      </c>
      <c r="H101" s="26">
        <f t="shared" si="8"/>
        <v>53.42966751918159</v>
      </c>
    </row>
    <row r="102" spans="1:8" ht="12.75">
      <c r="A102" s="21">
        <v>95</v>
      </c>
      <c r="B102" s="280" t="s">
        <v>382</v>
      </c>
      <c r="C102" s="208" t="s">
        <v>383</v>
      </c>
      <c r="D102" s="22">
        <v>105</v>
      </c>
      <c r="E102" s="23">
        <v>100</v>
      </c>
      <c r="F102" s="24">
        <f t="shared" si="6"/>
        <v>205</v>
      </c>
      <c r="G102" s="25">
        <f t="shared" si="7"/>
        <v>52.42966751918159</v>
      </c>
      <c r="H102" s="26">
        <f t="shared" si="8"/>
        <v>53.42966751918159</v>
      </c>
    </row>
    <row r="103" spans="1:8" ht="12.75">
      <c r="A103" s="21">
        <v>96</v>
      </c>
      <c r="B103" s="281" t="s">
        <v>126</v>
      </c>
      <c r="C103" s="282" t="s">
        <v>384</v>
      </c>
      <c r="D103" s="22">
        <v>110</v>
      </c>
      <c r="E103" s="23">
        <v>92</v>
      </c>
      <c r="F103" s="24">
        <f t="shared" si="6"/>
        <v>202</v>
      </c>
      <c r="G103" s="25">
        <f t="shared" si="7"/>
        <v>51.66240409207161</v>
      </c>
      <c r="H103" s="26">
        <f t="shared" si="8"/>
        <v>52.66240409207161</v>
      </c>
    </row>
    <row r="104" spans="1:8" ht="12.75">
      <c r="A104" s="21">
        <v>97</v>
      </c>
      <c r="B104" s="231" t="s">
        <v>141</v>
      </c>
      <c r="C104" s="206" t="s">
        <v>142</v>
      </c>
      <c r="D104" s="27">
        <v>101</v>
      </c>
      <c r="E104" s="28">
        <v>99</v>
      </c>
      <c r="F104" s="24">
        <f aca="true" t="shared" si="9" ref="F104:F135">SUM(D104:E104)</f>
        <v>200</v>
      </c>
      <c r="G104" s="25">
        <f aca="true" t="shared" si="10" ref="G104:G135">(F104/F$8)*100</f>
        <v>51.150895140664964</v>
      </c>
      <c r="H104" s="26">
        <f aca="true" t="shared" si="11" ref="H104:H135">G104+G$3</f>
        <v>52.150895140664964</v>
      </c>
    </row>
    <row r="105" spans="1:8" ht="12.75">
      <c r="A105" s="21">
        <v>98</v>
      </c>
      <c r="B105" s="221" t="s">
        <v>94</v>
      </c>
      <c r="C105" s="205" t="s">
        <v>95</v>
      </c>
      <c r="D105" s="27">
        <v>97</v>
      </c>
      <c r="E105" s="28">
        <v>103</v>
      </c>
      <c r="F105" s="24">
        <f t="shared" si="9"/>
        <v>200</v>
      </c>
      <c r="G105" s="25">
        <f t="shared" si="10"/>
        <v>51.150895140664964</v>
      </c>
      <c r="H105" s="26">
        <f t="shared" si="11"/>
        <v>52.150895140664964</v>
      </c>
    </row>
    <row r="106" spans="1:8" ht="12.75">
      <c r="A106" s="21">
        <v>99</v>
      </c>
      <c r="B106" s="281" t="s">
        <v>33</v>
      </c>
      <c r="C106" s="282" t="s">
        <v>34</v>
      </c>
      <c r="D106" s="22">
        <v>86</v>
      </c>
      <c r="E106" s="23">
        <v>111</v>
      </c>
      <c r="F106" s="24">
        <f t="shared" si="9"/>
        <v>197</v>
      </c>
      <c r="G106" s="25">
        <f t="shared" si="10"/>
        <v>50.38363171355499</v>
      </c>
      <c r="H106" s="26">
        <f t="shared" si="11"/>
        <v>51.38363171355499</v>
      </c>
    </row>
    <row r="107" spans="1:8" ht="12.75">
      <c r="A107" s="21">
        <v>100</v>
      </c>
      <c r="B107" s="231" t="s">
        <v>62</v>
      </c>
      <c r="C107" s="206" t="s">
        <v>25</v>
      </c>
      <c r="D107" s="27">
        <v>110</v>
      </c>
      <c r="E107" s="28">
        <v>87</v>
      </c>
      <c r="F107" s="24">
        <f t="shared" si="9"/>
        <v>197</v>
      </c>
      <c r="G107" s="25">
        <f t="shared" si="10"/>
        <v>50.38363171355499</v>
      </c>
      <c r="H107" s="26">
        <f t="shared" si="11"/>
        <v>51.38363171355499</v>
      </c>
    </row>
    <row r="108" spans="1:8" ht="12.75">
      <c r="A108" s="21">
        <v>101</v>
      </c>
      <c r="B108" s="281" t="s">
        <v>338</v>
      </c>
      <c r="C108" s="206" t="s">
        <v>8</v>
      </c>
      <c r="D108" s="27">
        <v>115</v>
      </c>
      <c r="E108" s="28">
        <v>80</v>
      </c>
      <c r="F108" s="24">
        <f t="shared" si="9"/>
        <v>195</v>
      </c>
      <c r="G108" s="25">
        <f t="shared" si="10"/>
        <v>49.87212276214834</v>
      </c>
      <c r="H108" s="26">
        <f t="shared" si="11"/>
        <v>50.87212276214834</v>
      </c>
    </row>
    <row r="109" spans="1:8" ht="12.75">
      <c r="A109" s="21">
        <v>102</v>
      </c>
      <c r="B109" s="221" t="s">
        <v>351</v>
      </c>
      <c r="C109" s="205" t="s">
        <v>166</v>
      </c>
      <c r="D109" s="27">
        <v>95</v>
      </c>
      <c r="E109" s="28">
        <v>100</v>
      </c>
      <c r="F109" s="24">
        <f t="shared" si="9"/>
        <v>195</v>
      </c>
      <c r="G109" s="25">
        <f t="shared" si="10"/>
        <v>49.87212276214834</v>
      </c>
      <c r="H109" s="26">
        <f t="shared" si="11"/>
        <v>50.87212276214834</v>
      </c>
    </row>
    <row r="110" spans="1:8" ht="12.75">
      <c r="A110" s="21">
        <v>103</v>
      </c>
      <c r="B110" s="280" t="s">
        <v>19</v>
      </c>
      <c r="C110" s="208" t="s">
        <v>20</v>
      </c>
      <c r="D110" s="22">
        <v>103</v>
      </c>
      <c r="E110" s="23">
        <v>91</v>
      </c>
      <c r="F110" s="24">
        <f t="shared" si="9"/>
        <v>194</v>
      </c>
      <c r="G110" s="25">
        <f t="shared" si="10"/>
        <v>49.61636828644501</v>
      </c>
      <c r="H110" s="26">
        <f t="shared" si="11"/>
        <v>50.61636828644501</v>
      </c>
    </row>
    <row r="111" spans="1:8" ht="12.75">
      <c r="A111" s="21">
        <v>104</v>
      </c>
      <c r="B111" s="281" t="s">
        <v>308</v>
      </c>
      <c r="C111" s="206" t="s">
        <v>66</v>
      </c>
      <c r="D111" s="27">
        <v>79</v>
      </c>
      <c r="E111" s="28">
        <v>114</v>
      </c>
      <c r="F111" s="24">
        <f t="shared" si="9"/>
        <v>193</v>
      </c>
      <c r="G111" s="25">
        <f t="shared" si="10"/>
        <v>49.36061381074169</v>
      </c>
      <c r="H111" s="26">
        <f t="shared" si="11"/>
        <v>50.36061381074169</v>
      </c>
    </row>
    <row r="112" spans="1:8" ht="12.75">
      <c r="A112" s="21">
        <v>105</v>
      </c>
      <c r="B112" s="280" t="s">
        <v>318</v>
      </c>
      <c r="C112" s="208" t="s">
        <v>153</v>
      </c>
      <c r="D112" s="22">
        <v>107</v>
      </c>
      <c r="E112" s="23">
        <v>84</v>
      </c>
      <c r="F112" s="24">
        <f t="shared" si="9"/>
        <v>191</v>
      </c>
      <c r="G112" s="25">
        <f t="shared" si="10"/>
        <v>48.84910485933504</v>
      </c>
      <c r="H112" s="26">
        <f t="shared" si="11"/>
        <v>49.84910485933504</v>
      </c>
    </row>
    <row r="113" spans="1:8" ht="12.75">
      <c r="A113" s="21">
        <v>106</v>
      </c>
      <c r="B113" s="280" t="s">
        <v>35</v>
      </c>
      <c r="C113" s="208" t="s">
        <v>36</v>
      </c>
      <c r="D113" s="22">
        <v>109</v>
      </c>
      <c r="E113" s="23">
        <v>82</v>
      </c>
      <c r="F113" s="24">
        <f t="shared" si="9"/>
        <v>191</v>
      </c>
      <c r="G113" s="25">
        <f t="shared" si="10"/>
        <v>48.84910485933504</v>
      </c>
      <c r="H113" s="26">
        <f t="shared" si="11"/>
        <v>49.84910485933504</v>
      </c>
    </row>
    <row r="114" spans="1:8" ht="12.75">
      <c r="A114" s="21">
        <v>107</v>
      </c>
      <c r="B114" s="281" t="s">
        <v>30</v>
      </c>
      <c r="C114" s="282" t="s">
        <v>190</v>
      </c>
      <c r="D114" s="22">
        <v>77</v>
      </c>
      <c r="E114" s="23">
        <v>113</v>
      </c>
      <c r="F114" s="24">
        <f t="shared" si="9"/>
        <v>190</v>
      </c>
      <c r="G114" s="25">
        <f t="shared" si="10"/>
        <v>48.59335038363171</v>
      </c>
      <c r="H114" s="26">
        <f t="shared" si="11"/>
        <v>49.59335038363171</v>
      </c>
    </row>
    <row r="115" spans="1:8" ht="12.75">
      <c r="A115" s="21">
        <v>108</v>
      </c>
      <c r="B115" s="281" t="s">
        <v>360</v>
      </c>
      <c r="C115" s="282" t="s">
        <v>66</v>
      </c>
      <c r="D115" s="22">
        <v>102</v>
      </c>
      <c r="E115" s="23">
        <v>87</v>
      </c>
      <c r="F115" s="24">
        <f t="shared" si="9"/>
        <v>189</v>
      </c>
      <c r="G115" s="25">
        <f t="shared" si="10"/>
        <v>48.33759590792839</v>
      </c>
      <c r="H115" s="26">
        <f t="shared" si="11"/>
        <v>49.33759590792839</v>
      </c>
    </row>
    <row r="116" spans="1:8" ht="12.75">
      <c r="A116" s="21">
        <v>109</v>
      </c>
      <c r="B116" s="231" t="s">
        <v>12</v>
      </c>
      <c r="C116" s="206" t="s">
        <v>13</v>
      </c>
      <c r="D116" s="27">
        <v>90</v>
      </c>
      <c r="E116" s="28">
        <v>98</v>
      </c>
      <c r="F116" s="24">
        <f t="shared" si="9"/>
        <v>188</v>
      </c>
      <c r="G116" s="25">
        <f t="shared" si="10"/>
        <v>48.08184143222506</v>
      </c>
      <c r="H116" s="26">
        <f t="shared" si="11"/>
        <v>49.08184143222506</v>
      </c>
    </row>
    <row r="117" spans="1:8" ht="12.75">
      <c r="A117" s="21">
        <v>110</v>
      </c>
      <c r="B117" s="280" t="s">
        <v>357</v>
      </c>
      <c r="C117" s="208" t="s">
        <v>358</v>
      </c>
      <c r="D117" s="22">
        <v>80</v>
      </c>
      <c r="E117" s="23">
        <v>108</v>
      </c>
      <c r="F117" s="24">
        <f t="shared" si="9"/>
        <v>188</v>
      </c>
      <c r="G117" s="25">
        <f t="shared" si="10"/>
        <v>48.08184143222506</v>
      </c>
      <c r="H117" s="26">
        <f t="shared" si="11"/>
        <v>49.08184143222506</v>
      </c>
    </row>
    <row r="118" spans="1:8" ht="12.75">
      <c r="A118" s="21">
        <v>111</v>
      </c>
      <c r="B118" s="281" t="s">
        <v>43</v>
      </c>
      <c r="C118" s="282" t="s">
        <v>8</v>
      </c>
      <c r="D118" s="22">
        <v>92</v>
      </c>
      <c r="E118" s="23">
        <v>95</v>
      </c>
      <c r="F118" s="24">
        <f t="shared" si="9"/>
        <v>187</v>
      </c>
      <c r="G118" s="25">
        <f t="shared" si="10"/>
        <v>47.82608695652174</v>
      </c>
      <c r="H118" s="26">
        <f t="shared" si="11"/>
        <v>48.82608695652174</v>
      </c>
    </row>
    <row r="119" spans="1:8" ht="12.75">
      <c r="A119" s="21">
        <v>112</v>
      </c>
      <c r="B119" s="280" t="s">
        <v>249</v>
      </c>
      <c r="C119" s="208" t="s">
        <v>250</v>
      </c>
      <c r="D119" s="22">
        <v>77</v>
      </c>
      <c r="E119" s="23">
        <v>108</v>
      </c>
      <c r="F119" s="24">
        <f t="shared" si="9"/>
        <v>185</v>
      </c>
      <c r="G119" s="25">
        <f t="shared" si="10"/>
        <v>47.31457800511509</v>
      </c>
      <c r="H119" s="26">
        <f t="shared" si="11"/>
        <v>48.31457800511509</v>
      </c>
    </row>
    <row r="120" spans="1:8" ht="12.75">
      <c r="A120" s="21">
        <v>113</v>
      </c>
      <c r="B120" s="281" t="s">
        <v>120</v>
      </c>
      <c r="C120" s="282" t="s">
        <v>72</v>
      </c>
      <c r="D120" s="22">
        <v>86</v>
      </c>
      <c r="E120" s="23">
        <v>98</v>
      </c>
      <c r="F120" s="24">
        <f t="shared" si="9"/>
        <v>184</v>
      </c>
      <c r="G120" s="25">
        <f t="shared" si="10"/>
        <v>47.05882352941176</v>
      </c>
      <c r="H120" s="26">
        <f t="shared" si="11"/>
        <v>48.05882352941176</v>
      </c>
    </row>
    <row r="121" spans="1:8" ht="12.75">
      <c r="A121" s="21">
        <v>114</v>
      </c>
      <c r="B121" s="280" t="s">
        <v>188</v>
      </c>
      <c r="C121" s="208" t="s">
        <v>45</v>
      </c>
      <c r="D121" s="22">
        <v>77</v>
      </c>
      <c r="E121" s="23">
        <v>105</v>
      </c>
      <c r="F121" s="24">
        <f t="shared" si="9"/>
        <v>182</v>
      </c>
      <c r="G121" s="25">
        <f t="shared" si="10"/>
        <v>46.547314578005114</v>
      </c>
      <c r="H121" s="26">
        <f t="shared" si="11"/>
        <v>47.547314578005114</v>
      </c>
    </row>
    <row r="122" spans="1:8" ht="12.75">
      <c r="A122" s="21">
        <v>115</v>
      </c>
      <c r="B122" s="280" t="s">
        <v>121</v>
      </c>
      <c r="C122" s="208" t="s">
        <v>113</v>
      </c>
      <c r="D122" s="22">
        <v>81</v>
      </c>
      <c r="E122" s="23">
        <v>100</v>
      </c>
      <c r="F122" s="24">
        <f t="shared" si="9"/>
        <v>181</v>
      </c>
      <c r="G122" s="25">
        <f t="shared" si="10"/>
        <v>46.29156010230179</v>
      </c>
      <c r="H122" s="26">
        <f t="shared" si="11"/>
        <v>47.29156010230179</v>
      </c>
    </row>
    <row r="123" spans="1:8" ht="12.75">
      <c r="A123" s="21">
        <v>116</v>
      </c>
      <c r="B123" s="280" t="s">
        <v>354</v>
      </c>
      <c r="C123" s="208" t="s">
        <v>355</v>
      </c>
      <c r="D123" s="22">
        <v>96</v>
      </c>
      <c r="E123" s="23">
        <v>84</v>
      </c>
      <c r="F123" s="24">
        <f t="shared" si="9"/>
        <v>180</v>
      </c>
      <c r="G123" s="25">
        <f t="shared" si="10"/>
        <v>46.03580562659847</v>
      </c>
      <c r="H123" s="26">
        <f t="shared" si="11"/>
        <v>47.03580562659847</v>
      </c>
    </row>
    <row r="124" spans="1:8" ht="12.75">
      <c r="A124" s="21">
        <v>117</v>
      </c>
      <c r="B124" s="231" t="s">
        <v>352</v>
      </c>
      <c r="C124" s="206" t="s">
        <v>72</v>
      </c>
      <c r="D124" s="27">
        <v>93</v>
      </c>
      <c r="E124" s="28">
        <v>81</v>
      </c>
      <c r="F124" s="24">
        <f t="shared" si="9"/>
        <v>174</v>
      </c>
      <c r="G124" s="25">
        <f t="shared" si="10"/>
        <v>44.50127877237852</v>
      </c>
      <c r="H124" s="26">
        <f t="shared" si="11"/>
        <v>45.50127877237852</v>
      </c>
    </row>
    <row r="125" spans="1:8" ht="12.75">
      <c r="A125" s="21">
        <v>118</v>
      </c>
      <c r="B125" s="280" t="s">
        <v>97</v>
      </c>
      <c r="C125" s="208" t="s">
        <v>98</v>
      </c>
      <c r="D125" s="22">
        <v>93</v>
      </c>
      <c r="E125" s="23">
        <v>81</v>
      </c>
      <c r="F125" s="24">
        <f t="shared" si="9"/>
        <v>174</v>
      </c>
      <c r="G125" s="25">
        <f t="shared" si="10"/>
        <v>44.50127877237852</v>
      </c>
      <c r="H125" s="26">
        <f t="shared" si="11"/>
        <v>45.50127877237852</v>
      </c>
    </row>
    <row r="126" spans="1:8" ht="12.75">
      <c r="A126" s="21">
        <v>119</v>
      </c>
      <c r="B126" s="231" t="s">
        <v>376</v>
      </c>
      <c r="C126" s="206" t="s">
        <v>33</v>
      </c>
      <c r="D126" s="27">
        <v>78</v>
      </c>
      <c r="E126" s="28">
        <v>96</v>
      </c>
      <c r="F126" s="24">
        <f t="shared" si="9"/>
        <v>174</v>
      </c>
      <c r="G126" s="25">
        <f t="shared" si="10"/>
        <v>44.50127877237852</v>
      </c>
      <c r="H126" s="26">
        <f t="shared" si="11"/>
        <v>45.50127877237852</v>
      </c>
    </row>
    <row r="127" spans="1:8" ht="12.75">
      <c r="A127" s="21">
        <v>120</v>
      </c>
      <c r="B127" s="221" t="s">
        <v>69</v>
      </c>
      <c r="C127" s="205" t="s">
        <v>70</v>
      </c>
      <c r="D127" s="27">
        <v>78</v>
      </c>
      <c r="E127" s="28">
        <v>96</v>
      </c>
      <c r="F127" s="24">
        <f t="shared" si="9"/>
        <v>174</v>
      </c>
      <c r="G127" s="25">
        <f t="shared" si="10"/>
        <v>44.50127877237852</v>
      </c>
      <c r="H127" s="26">
        <f t="shared" si="11"/>
        <v>45.50127877237852</v>
      </c>
    </row>
    <row r="128" spans="1:8" ht="12.75">
      <c r="A128" s="21">
        <v>121</v>
      </c>
      <c r="B128" s="231" t="s">
        <v>105</v>
      </c>
      <c r="C128" s="206" t="s">
        <v>106</v>
      </c>
      <c r="D128" s="27">
        <v>85</v>
      </c>
      <c r="E128" s="28">
        <v>87</v>
      </c>
      <c r="F128" s="24">
        <f t="shared" si="9"/>
        <v>172</v>
      </c>
      <c r="G128" s="25">
        <f t="shared" si="10"/>
        <v>43.98976982097187</v>
      </c>
      <c r="H128" s="26">
        <f t="shared" si="11"/>
        <v>44.98976982097187</v>
      </c>
    </row>
    <row r="129" spans="1:8" ht="12.75">
      <c r="A129" s="21">
        <v>122</v>
      </c>
      <c r="B129" s="280" t="s">
        <v>188</v>
      </c>
      <c r="C129" s="208" t="s">
        <v>346</v>
      </c>
      <c r="D129" s="22">
        <v>108</v>
      </c>
      <c r="E129" s="23">
        <v>63</v>
      </c>
      <c r="F129" s="24">
        <f t="shared" si="9"/>
        <v>171</v>
      </c>
      <c r="G129" s="25">
        <f t="shared" si="10"/>
        <v>43.73401534526854</v>
      </c>
      <c r="H129" s="26">
        <f t="shared" si="11"/>
        <v>44.73401534526854</v>
      </c>
    </row>
    <row r="130" spans="1:8" ht="12.75">
      <c r="A130" s="21">
        <v>123</v>
      </c>
      <c r="B130" s="221" t="s">
        <v>163</v>
      </c>
      <c r="C130" s="205" t="s">
        <v>60</v>
      </c>
      <c r="D130" s="27">
        <v>70</v>
      </c>
      <c r="E130" s="28">
        <v>99</v>
      </c>
      <c r="F130" s="24">
        <f t="shared" si="9"/>
        <v>169</v>
      </c>
      <c r="G130" s="25">
        <f t="shared" si="10"/>
        <v>43.22250639386189</v>
      </c>
      <c r="H130" s="26">
        <f t="shared" si="11"/>
        <v>44.22250639386189</v>
      </c>
    </row>
    <row r="131" spans="1:8" ht="12.75">
      <c r="A131" s="21">
        <v>124</v>
      </c>
      <c r="B131" s="281" t="s">
        <v>24</v>
      </c>
      <c r="C131" s="282" t="s">
        <v>25</v>
      </c>
      <c r="D131" s="22">
        <v>93</v>
      </c>
      <c r="E131" s="23">
        <v>73</v>
      </c>
      <c r="F131" s="24">
        <f t="shared" si="9"/>
        <v>166</v>
      </c>
      <c r="G131" s="25">
        <f t="shared" si="10"/>
        <v>42.45524296675192</v>
      </c>
      <c r="H131" s="26">
        <f t="shared" si="11"/>
        <v>43.45524296675192</v>
      </c>
    </row>
    <row r="132" spans="1:8" ht="12.75">
      <c r="A132" s="21">
        <v>125</v>
      </c>
      <c r="B132" s="221" t="s">
        <v>362</v>
      </c>
      <c r="C132" s="205" t="s">
        <v>363</v>
      </c>
      <c r="D132" s="27">
        <v>83</v>
      </c>
      <c r="E132" s="28">
        <v>83</v>
      </c>
      <c r="F132" s="24">
        <f t="shared" si="9"/>
        <v>166</v>
      </c>
      <c r="G132" s="25">
        <f t="shared" si="10"/>
        <v>42.45524296675192</v>
      </c>
      <c r="H132" s="26">
        <f t="shared" si="11"/>
        <v>43.45524296675192</v>
      </c>
    </row>
    <row r="133" spans="1:8" ht="12.75">
      <c r="A133" s="21">
        <v>126</v>
      </c>
      <c r="B133" s="280" t="s">
        <v>371</v>
      </c>
      <c r="C133" s="208" t="s">
        <v>372</v>
      </c>
      <c r="D133" s="22">
        <v>62</v>
      </c>
      <c r="E133" s="23">
        <v>104</v>
      </c>
      <c r="F133" s="24">
        <f t="shared" si="9"/>
        <v>166</v>
      </c>
      <c r="G133" s="25">
        <f t="shared" si="10"/>
        <v>42.45524296675192</v>
      </c>
      <c r="H133" s="26">
        <f t="shared" si="11"/>
        <v>43.45524296675192</v>
      </c>
    </row>
    <row r="134" spans="1:8" ht="12.75">
      <c r="A134" s="21">
        <v>127</v>
      </c>
      <c r="B134" s="221" t="s">
        <v>356</v>
      </c>
      <c r="C134" s="205" t="s">
        <v>125</v>
      </c>
      <c r="D134" s="27">
        <v>76</v>
      </c>
      <c r="E134" s="28">
        <v>87</v>
      </c>
      <c r="F134" s="24">
        <f t="shared" si="9"/>
        <v>163</v>
      </c>
      <c r="G134" s="25">
        <f t="shared" si="10"/>
        <v>41.687979539641944</v>
      </c>
      <c r="H134" s="26">
        <f t="shared" si="11"/>
        <v>42.687979539641944</v>
      </c>
    </row>
    <row r="135" spans="1:8" ht="12.75">
      <c r="A135" s="21">
        <v>128</v>
      </c>
      <c r="B135" s="281" t="s">
        <v>364</v>
      </c>
      <c r="C135" s="206" t="s">
        <v>162</v>
      </c>
      <c r="D135" s="27">
        <v>67</v>
      </c>
      <c r="E135" s="28">
        <v>95</v>
      </c>
      <c r="F135" s="24">
        <f t="shared" si="9"/>
        <v>162</v>
      </c>
      <c r="G135" s="25">
        <f t="shared" si="10"/>
        <v>41.432225063938624</v>
      </c>
      <c r="H135" s="26">
        <f t="shared" si="11"/>
        <v>42.432225063938624</v>
      </c>
    </row>
    <row r="136" spans="1:8" ht="12.75">
      <c r="A136" s="21">
        <v>129</v>
      </c>
      <c r="B136" s="221" t="s">
        <v>359</v>
      </c>
      <c r="C136" s="205" t="s">
        <v>346</v>
      </c>
      <c r="D136" s="27">
        <v>66</v>
      </c>
      <c r="E136" s="28">
        <v>94</v>
      </c>
      <c r="F136" s="24">
        <f aca="true" t="shared" si="12" ref="F136:F158">SUM(D136:E136)</f>
        <v>160</v>
      </c>
      <c r="G136" s="25">
        <f aca="true" t="shared" si="13" ref="G136:G158">(F136/F$8)*100</f>
        <v>40.92071611253197</v>
      </c>
      <c r="H136" s="26">
        <f aca="true" t="shared" si="14" ref="H136:H158">G136+G$3</f>
        <v>41.92071611253197</v>
      </c>
    </row>
    <row r="137" spans="1:8" ht="12.75">
      <c r="A137" s="21">
        <v>130</v>
      </c>
      <c r="B137" s="221" t="s">
        <v>335</v>
      </c>
      <c r="C137" s="205" t="s">
        <v>125</v>
      </c>
      <c r="D137" s="27">
        <v>76</v>
      </c>
      <c r="E137" s="28">
        <v>81</v>
      </c>
      <c r="F137" s="24">
        <f t="shared" si="12"/>
        <v>157</v>
      </c>
      <c r="G137" s="25">
        <f t="shared" si="13"/>
        <v>40.153452685421996</v>
      </c>
      <c r="H137" s="26">
        <f t="shared" si="14"/>
        <v>41.153452685421996</v>
      </c>
    </row>
    <row r="138" spans="1:8" ht="12.75">
      <c r="A138" s="21">
        <v>131</v>
      </c>
      <c r="B138" s="281" t="s">
        <v>211</v>
      </c>
      <c r="C138" s="282" t="s">
        <v>67</v>
      </c>
      <c r="D138" s="22">
        <v>73</v>
      </c>
      <c r="E138" s="23">
        <v>84</v>
      </c>
      <c r="F138" s="24">
        <f t="shared" si="12"/>
        <v>157</v>
      </c>
      <c r="G138" s="25">
        <f t="shared" si="13"/>
        <v>40.153452685421996</v>
      </c>
      <c r="H138" s="26">
        <f t="shared" si="14"/>
        <v>41.153452685421996</v>
      </c>
    </row>
    <row r="139" spans="1:8" ht="12.75">
      <c r="A139" s="21">
        <v>132</v>
      </c>
      <c r="B139" s="221" t="s">
        <v>331</v>
      </c>
      <c r="C139" s="205" t="s">
        <v>178</v>
      </c>
      <c r="D139" s="22">
        <v>84</v>
      </c>
      <c r="E139" s="23">
        <v>73</v>
      </c>
      <c r="F139" s="24">
        <f t="shared" si="12"/>
        <v>157</v>
      </c>
      <c r="G139" s="25">
        <f t="shared" si="13"/>
        <v>40.153452685421996</v>
      </c>
      <c r="H139" s="26">
        <f t="shared" si="14"/>
        <v>41.153452685421996</v>
      </c>
    </row>
    <row r="140" spans="1:8" ht="12.75">
      <c r="A140" s="21">
        <v>133</v>
      </c>
      <c r="B140" s="231" t="s">
        <v>58</v>
      </c>
      <c r="C140" s="206" t="s">
        <v>59</v>
      </c>
      <c r="D140" s="27">
        <v>72</v>
      </c>
      <c r="E140" s="28">
        <v>84</v>
      </c>
      <c r="F140" s="24">
        <f t="shared" si="12"/>
        <v>156</v>
      </c>
      <c r="G140" s="25">
        <f t="shared" si="13"/>
        <v>39.89769820971867</v>
      </c>
      <c r="H140" s="26">
        <f t="shared" si="14"/>
        <v>40.89769820971867</v>
      </c>
    </row>
    <row r="141" spans="1:8" ht="12.75">
      <c r="A141" s="21">
        <v>134</v>
      </c>
      <c r="B141" s="231" t="s">
        <v>96</v>
      </c>
      <c r="C141" s="206" t="s">
        <v>162</v>
      </c>
      <c r="D141" s="27">
        <v>86</v>
      </c>
      <c r="E141" s="28">
        <v>65</v>
      </c>
      <c r="F141" s="24">
        <f t="shared" si="12"/>
        <v>151</v>
      </c>
      <c r="G141" s="25">
        <f t="shared" si="13"/>
        <v>38.61892583120204</v>
      </c>
      <c r="H141" s="26">
        <f t="shared" si="14"/>
        <v>39.61892583120204</v>
      </c>
    </row>
    <row r="142" spans="1:8" ht="12.75">
      <c r="A142" s="21">
        <v>135</v>
      </c>
      <c r="B142" s="280" t="s">
        <v>81</v>
      </c>
      <c r="C142" s="208" t="s">
        <v>82</v>
      </c>
      <c r="D142" s="22">
        <v>74</v>
      </c>
      <c r="E142" s="23">
        <v>76</v>
      </c>
      <c r="F142" s="24">
        <f t="shared" si="12"/>
        <v>150</v>
      </c>
      <c r="G142" s="25">
        <f t="shared" si="13"/>
        <v>38.36317135549872</v>
      </c>
      <c r="H142" s="26">
        <f t="shared" si="14"/>
        <v>39.36317135549872</v>
      </c>
    </row>
    <row r="143" spans="1:8" ht="12.75">
      <c r="A143" s="21">
        <v>136</v>
      </c>
      <c r="B143" s="280" t="s">
        <v>189</v>
      </c>
      <c r="C143" s="208" t="s">
        <v>172</v>
      </c>
      <c r="D143" s="22">
        <v>77</v>
      </c>
      <c r="E143" s="23">
        <v>67</v>
      </c>
      <c r="F143" s="24">
        <f t="shared" si="12"/>
        <v>144</v>
      </c>
      <c r="G143" s="25">
        <f t="shared" si="13"/>
        <v>36.828644501278774</v>
      </c>
      <c r="H143" s="26">
        <f t="shared" si="14"/>
        <v>37.828644501278774</v>
      </c>
    </row>
    <row r="144" spans="1:8" ht="12.75">
      <c r="A144" s="21">
        <v>137</v>
      </c>
      <c r="B144" s="231" t="s">
        <v>100</v>
      </c>
      <c r="C144" s="206" t="s">
        <v>101</v>
      </c>
      <c r="D144" s="27">
        <v>59</v>
      </c>
      <c r="E144" s="28">
        <v>84</v>
      </c>
      <c r="F144" s="24">
        <f t="shared" si="12"/>
        <v>143</v>
      </c>
      <c r="G144" s="25">
        <f t="shared" si="13"/>
        <v>36.57289002557545</v>
      </c>
      <c r="H144" s="26">
        <f t="shared" si="14"/>
        <v>37.57289002557545</v>
      </c>
    </row>
    <row r="145" spans="1:8" ht="12.75">
      <c r="A145" s="21">
        <v>138</v>
      </c>
      <c r="B145" s="280" t="s">
        <v>386</v>
      </c>
      <c r="C145" s="208" t="s">
        <v>387</v>
      </c>
      <c r="D145" s="22">
        <v>64</v>
      </c>
      <c r="E145" s="23">
        <v>79</v>
      </c>
      <c r="F145" s="24">
        <f t="shared" si="12"/>
        <v>143</v>
      </c>
      <c r="G145" s="25">
        <f t="shared" si="13"/>
        <v>36.57289002557545</v>
      </c>
      <c r="H145" s="26">
        <f t="shared" si="14"/>
        <v>37.57289002557545</v>
      </c>
    </row>
    <row r="146" spans="1:8" ht="12.75">
      <c r="A146" s="21">
        <v>139</v>
      </c>
      <c r="B146" s="231" t="s">
        <v>26</v>
      </c>
      <c r="C146" s="206" t="s">
        <v>8</v>
      </c>
      <c r="D146" s="27">
        <v>58</v>
      </c>
      <c r="E146" s="28">
        <v>84</v>
      </c>
      <c r="F146" s="24">
        <f t="shared" si="12"/>
        <v>142</v>
      </c>
      <c r="G146" s="25">
        <f t="shared" si="13"/>
        <v>36.31713554987212</v>
      </c>
      <c r="H146" s="26">
        <f t="shared" si="14"/>
        <v>37.31713554987212</v>
      </c>
    </row>
    <row r="147" spans="1:8" ht="12.75">
      <c r="A147" s="21">
        <v>140</v>
      </c>
      <c r="B147" s="231" t="s">
        <v>51</v>
      </c>
      <c r="C147" s="206" t="s">
        <v>87</v>
      </c>
      <c r="D147" s="27">
        <v>54</v>
      </c>
      <c r="E147" s="28">
        <v>87</v>
      </c>
      <c r="F147" s="24">
        <f t="shared" si="12"/>
        <v>141</v>
      </c>
      <c r="G147" s="25">
        <f t="shared" si="13"/>
        <v>36.0613810741688</v>
      </c>
      <c r="H147" s="26">
        <f t="shared" si="14"/>
        <v>37.0613810741688</v>
      </c>
    </row>
    <row r="148" spans="1:8" ht="12.75">
      <c r="A148" s="21">
        <v>141</v>
      </c>
      <c r="B148" s="280" t="s">
        <v>356</v>
      </c>
      <c r="C148" s="208" t="s">
        <v>70</v>
      </c>
      <c r="D148" s="22">
        <v>64</v>
      </c>
      <c r="E148" s="23">
        <v>75</v>
      </c>
      <c r="F148" s="24">
        <f t="shared" si="12"/>
        <v>139</v>
      </c>
      <c r="G148" s="25">
        <f t="shared" si="13"/>
        <v>35.54987212276215</v>
      </c>
      <c r="H148" s="26">
        <f t="shared" si="14"/>
        <v>36.54987212276215</v>
      </c>
    </row>
    <row r="149" spans="1:8" ht="12.75">
      <c r="A149" s="21">
        <v>142</v>
      </c>
      <c r="B149" s="280" t="s">
        <v>366</v>
      </c>
      <c r="C149" s="208" t="s">
        <v>367</v>
      </c>
      <c r="D149" s="22">
        <v>55</v>
      </c>
      <c r="E149" s="23">
        <v>81</v>
      </c>
      <c r="F149" s="24">
        <f t="shared" si="12"/>
        <v>136</v>
      </c>
      <c r="G149" s="25">
        <f t="shared" si="13"/>
        <v>34.78260869565217</v>
      </c>
      <c r="H149" s="26">
        <f t="shared" si="14"/>
        <v>35.78260869565217</v>
      </c>
    </row>
    <row r="150" spans="1:8" ht="12.75">
      <c r="A150" s="21">
        <v>143</v>
      </c>
      <c r="B150" s="231" t="s">
        <v>138</v>
      </c>
      <c r="C150" s="282" t="s">
        <v>83</v>
      </c>
      <c r="D150" s="22">
        <v>53</v>
      </c>
      <c r="E150" s="23">
        <v>76</v>
      </c>
      <c r="F150" s="24">
        <f t="shared" si="12"/>
        <v>129</v>
      </c>
      <c r="G150" s="25">
        <f t="shared" si="13"/>
        <v>32.992327365728904</v>
      </c>
      <c r="H150" s="26">
        <f t="shared" si="14"/>
        <v>33.992327365728904</v>
      </c>
    </row>
    <row r="151" spans="1:8" ht="12.75">
      <c r="A151" s="21">
        <v>144</v>
      </c>
      <c r="B151" s="221" t="s">
        <v>373</v>
      </c>
      <c r="C151" s="205" t="s">
        <v>125</v>
      </c>
      <c r="D151" s="27">
        <v>69</v>
      </c>
      <c r="E151" s="28">
        <v>51</v>
      </c>
      <c r="F151" s="24">
        <f t="shared" si="12"/>
        <v>120</v>
      </c>
      <c r="G151" s="25">
        <f t="shared" si="13"/>
        <v>30.69053708439898</v>
      </c>
      <c r="H151" s="26">
        <f t="shared" si="14"/>
        <v>31.69053708439898</v>
      </c>
    </row>
    <row r="152" spans="1:8" ht="12.75">
      <c r="A152" s="21">
        <v>145</v>
      </c>
      <c r="B152" s="221" t="s">
        <v>365</v>
      </c>
      <c r="C152" s="205" t="s">
        <v>166</v>
      </c>
      <c r="D152" s="27">
        <v>59</v>
      </c>
      <c r="E152" s="28">
        <v>58</v>
      </c>
      <c r="F152" s="24">
        <f t="shared" si="12"/>
        <v>117</v>
      </c>
      <c r="G152" s="25">
        <f t="shared" si="13"/>
        <v>29.923273657289002</v>
      </c>
      <c r="H152" s="26">
        <f t="shared" si="14"/>
        <v>30.923273657289002</v>
      </c>
    </row>
    <row r="153" spans="1:8" ht="12.75">
      <c r="A153" s="21">
        <v>146</v>
      </c>
      <c r="B153" s="280" t="s">
        <v>171</v>
      </c>
      <c r="C153" s="208" t="s">
        <v>172</v>
      </c>
      <c r="D153" s="22">
        <v>92</v>
      </c>
      <c r="E153" s="23">
        <v>25</v>
      </c>
      <c r="F153" s="24">
        <f t="shared" si="12"/>
        <v>117</v>
      </c>
      <c r="G153" s="25">
        <f t="shared" si="13"/>
        <v>29.923273657289002</v>
      </c>
      <c r="H153" s="26">
        <f t="shared" si="14"/>
        <v>30.923273657289002</v>
      </c>
    </row>
    <row r="154" spans="1:8" ht="12.75">
      <c r="A154" s="21">
        <v>147</v>
      </c>
      <c r="B154" s="280" t="s">
        <v>326</v>
      </c>
      <c r="C154" s="208" t="s">
        <v>375</v>
      </c>
      <c r="D154" s="22">
        <v>73</v>
      </c>
      <c r="E154" s="23">
        <v>35</v>
      </c>
      <c r="F154" s="24">
        <f t="shared" si="12"/>
        <v>108</v>
      </c>
      <c r="G154" s="25">
        <f t="shared" si="13"/>
        <v>27.621483375959077</v>
      </c>
      <c r="H154" s="26">
        <f t="shared" si="14"/>
        <v>28.621483375959077</v>
      </c>
    </row>
    <row r="155" spans="1:8" ht="12.75">
      <c r="A155" s="21">
        <v>148</v>
      </c>
      <c r="B155" s="221" t="s">
        <v>348</v>
      </c>
      <c r="C155" s="205" t="s">
        <v>95</v>
      </c>
      <c r="D155" s="27">
        <v>54</v>
      </c>
      <c r="E155" s="28">
        <v>46</v>
      </c>
      <c r="F155" s="24">
        <f t="shared" si="12"/>
        <v>100</v>
      </c>
      <c r="G155" s="25">
        <f t="shared" si="13"/>
        <v>25.575447570332482</v>
      </c>
      <c r="H155" s="26">
        <f t="shared" si="14"/>
        <v>26.575447570332482</v>
      </c>
    </row>
    <row r="156" spans="1:8" ht="12.75">
      <c r="A156" s="21">
        <v>149</v>
      </c>
      <c r="B156" s="231" t="s">
        <v>16</v>
      </c>
      <c r="C156" s="282" t="s">
        <v>29</v>
      </c>
      <c r="D156" s="22">
        <v>28</v>
      </c>
      <c r="E156" s="23">
        <v>70</v>
      </c>
      <c r="F156" s="24">
        <f t="shared" si="12"/>
        <v>98</v>
      </c>
      <c r="G156" s="25">
        <f t="shared" si="13"/>
        <v>25.063938618925828</v>
      </c>
      <c r="H156" s="26">
        <f t="shared" si="14"/>
        <v>26.063938618925828</v>
      </c>
    </row>
    <row r="157" spans="1:8" ht="12.75">
      <c r="A157" s="21">
        <v>150</v>
      </c>
      <c r="B157" s="280" t="s">
        <v>124</v>
      </c>
      <c r="C157" s="208" t="s">
        <v>367</v>
      </c>
      <c r="D157" s="22">
        <v>27</v>
      </c>
      <c r="E157" s="23">
        <v>54</v>
      </c>
      <c r="F157" s="24">
        <f t="shared" si="12"/>
        <v>81</v>
      </c>
      <c r="G157" s="25">
        <f t="shared" si="13"/>
        <v>20.716112531969312</v>
      </c>
      <c r="H157" s="26">
        <f t="shared" si="14"/>
        <v>21.716112531969312</v>
      </c>
    </row>
    <row r="158" spans="1:8" ht="12.75">
      <c r="A158" s="21">
        <v>151</v>
      </c>
      <c r="B158" s="280" t="s">
        <v>121</v>
      </c>
      <c r="C158" s="205" t="s">
        <v>185</v>
      </c>
      <c r="D158" s="27">
        <v>30</v>
      </c>
      <c r="E158" s="28">
        <v>46</v>
      </c>
      <c r="F158" s="24">
        <f t="shared" si="12"/>
        <v>76</v>
      </c>
      <c r="G158" s="25">
        <f t="shared" si="13"/>
        <v>19.437340153452684</v>
      </c>
      <c r="H158" s="26">
        <f t="shared" si="14"/>
        <v>20.437340153452684</v>
      </c>
    </row>
    <row r="159" spans="2:5" ht="12.75">
      <c r="B159" s="283"/>
      <c r="C159" s="283"/>
      <c r="D159" s="37"/>
      <c r="E159" s="37"/>
    </row>
    <row r="160" spans="2:5" ht="12.75">
      <c r="B160" s="283"/>
      <c r="C160" s="283"/>
      <c r="D160" s="37"/>
      <c r="E160" s="37"/>
    </row>
    <row r="161" spans="2:5" ht="12.75">
      <c r="B161" s="283"/>
      <c r="C161" s="283"/>
      <c r="D161" s="37"/>
      <c r="E161" s="37"/>
    </row>
    <row r="162" spans="2:5" ht="12.75">
      <c r="B162" s="283"/>
      <c r="C162" s="283"/>
      <c r="D162" s="37"/>
      <c r="E162" s="37"/>
    </row>
    <row r="163" spans="2:5" ht="12.75">
      <c r="B163" s="283"/>
      <c r="C163" s="283"/>
      <c r="D163" s="37"/>
      <c r="E163" s="37"/>
    </row>
    <row r="164" spans="2:5" ht="12.75">
      <c r="B164" s="283"/>
      <c r="C164" s="283"/>
      <c r="D164" s="37"/>
      <c r="E164" s="37"/>
    </row>
    <row r="165" spans="2:5" ht="12.75">
      <c r="B165" s="283"/>
      <c r="C165" s="283"/>
      <c r="D165" s="37"/>
      <c r="E165" s="37"/>
    </row>
    <row r="166" spans="2:5" ht="12.75">
      <c r="B166" s="283"/>
      <c r="C166" s="283"/>
      <c r="D166" s="37"/>
      <c r="E166" s="37"/>
    </row>
    <row r="167" spans="2:5" ht="12.75">
      <c r="B167" s="283"/>
      <c r="C167" s="283"/>
      <c r="D167" s="37"/>
      <c r="E167" s="37"/>
    </row>
    <row r="168" spans="2:5" ht="12.75">
      <c r="B168" s="283"/>
      <c r="C168" s="283"/>
      <c r="D168" s="37"/>
      <c r="E168" s="37"/>
    </row>
    <row r="169" spans="2:5" ht="12.75">
      <c r="B169" s="283"/>
      <c r="C169" s="283"/>
      <c r="D169" s="37"/>
      <c r="E169" s="37"/>
    </row>
    <row r="170" spans="2:5" ht="12.75">
      <c r="B170" s="283"/>
      <c r="C170" s="283"/>
      <c r="D170" s="37"/>
      <c r="E170" s="37"/>
    </row>
    <row r="171" spans="2:5" ht="12.75">
      <c r="B171" s="283"/>
      <c r="C171" s="283"/>
      <c r="D171" s="37"/>
      <c r="E171" s="37"/>
    </row>
    <row r="172" spans="2:5" ht="12.75">
      <c r="B172" s="283"/>
      <c r="C172" s="283"/>
      <c r="D172" s="37"/>
      <c r="E172" s="37"/>
    </row>
    <row r="173" spans="2:5" ht="12.75">
      <c r="B173" s="283"/>
      <c r="C173" s="283"/>
      <c r="D173" s="37"/>
      <c r="E173" s="37"/>
    </row>
    <row r="174" spans="2:5" ht="12.75">
      <c r="B174" s="283"/>
      <c r="C174" s="283"/>
      <c r="D174" s="37"/>
      <c r="E174" s="37"/>
    </row>
    <row r="175" spans="2:5" ht="12.75">
      <c r="B175" s="283"/>
      <c r="C175" s="283"/>
      <c r="D175" s="37"/>
      <c r="E175" s="37"/>
    </row>
    <row r="176" spans="2:5" ht="12.75">
      <c r="B176" s="283"/>
      <c r="C176" s="283"/>
      <c r="D176" s="37"/>
      <c r="E176" s="37"/>
    </row>
    <row r="177" spans="2:5" ht="12.75">
      <c r="B177" s="283"/>
      <c r="C177" s="283"/>
      <c r="D177" s="37"/>
      <c r="E177" s="37"/>
    </row>
    <row r="178" spans="2:5" ht="12.75">
      <c r="B178" s="283"/>
      <c r="C178" s="283"/>
      <c r="D178" s="37"/>
      <c r="E178" s="37"/>
    </row>
    <row r="179" spans="2:5" ht="12.75">
      <c r="B179" s="283"/>
      <c r="C179" s="283"/>
      <c r="D179" s="37"/>
      <c r="E179" s="37"/>
    </row>
    <row r="180" spans="2:5" ht="12.75">
      <c r="B180" s="283"/>
      <c r="C180" s="283"/>
      <c r="D180" s="37"/>
      <c r="E180" s="37"/>
    </row>
    <row r="181" spans="2:5" ht="12.75">
      <c r="B181" s="283"/>
      <c r="C181" s="283"/>
      <c r="D181" s="37"/>
      <c r="E181" s="37"/>
    </row>
    <row r="182" spans="2:5" ht="12.75">
      <c r="B182" s="283"/>
      <c r="C182" s="283"/>
      <c r="D182" s="37"/>
      <c r="E182" s="37"/>
    </row>
    <row r="183" spans="2:5" ht="12.75">
      <c r="B183" s="283"/>
      <c r="C183" s="283"/>
      <c r="D183" s="37"/>
      <c r="E183" s="37"/>
    </row>
    <row r="184" spans="2:5" ht="12.75">
      <c r="B184" s="283"/>
      <c r="C184" s="283"/>
      <c r="D184" s="37"/>
      <c r="E184" s="37"/>
    </row>
    <row r="185" spans="2:5" ht="12.75">
      <c r="B185" s="283"/>
      <c r="C185" s="283"/>
      <c r="D185" s="37"/>
      <c r="E185" s="37"/>
    </row>
    <row r="186" spans="2:5" ht="12.75">
      <c r="B186" s="283"/>
      <c r="C186" s="283"/>
      <c r="D186" s="37"/>
      <c r="E186" s="37"/>
    </row>
    <row r="187" spans="2:5" ht="12.75">
      <c r="B187" s="283"/>
      <c r="C187" s="283"/>
      <c r="D187" s="37"/>
      <c r="E187" s="37"/>
    </row>
    <row r="188" spans="2:5" ht="12.75">
      <c r="B188" s="283"/>
      <c r="C188" s="283"/>
      <c r="D188" s="37"/>
      <c r="E188" s="37"/>
    </row>
    <row r="189" spans="2:5" ht="12.75">
      <c r="B189" s="283"/>
      <c r="C189" s="283"/>
      <c r="D189" s="37"/>
      <c r="E189" s="37"/>
    </row>
    <row r="190" spans="2:5" ht="12.75">
      <c r="B190" s="283"/>
      <c r="C190" s="283"/>
      <c r="D190" s="37"/>
      <c r="E190" s="37"/>
    </row>
    <row r="191" spans="2:5" ht="12.75">
      <c r="B191" s="283"/>
      <c r="C191" s="283"/>
      <c r="D191" s="37"/>
      <c r="E191" s="37"/>
    </row>
    <row r="192" spans="2:5" ht="12.75">
      <c r="B192" s="283"/>
      <c r="C192" s="283"/>
      <c r="D192" s="37"/>
      <c r="E192" s="37"/>
    </row>
    <row r="193" spans="2:3" ht="12.75">
      <c r="B193" s="283"/>
      <c r="C193" s="283"/>
    </row>
    <row r="194" spans="2:3" ht="12.75">
      <c r="B194" s="283"/>
      <c r="C194" s="283"/>
    </row>
    <row r="195" spans="2:3" ht="12.75">
      <c r="B195" s="283"/>
      <c r="C195" s="283"/>
    </row>
    <row r="196" spans="2:3" ht="12.75">
      <c r="B196" s="283"/>
      <c r="C196" s="283"/>
    </row>
    <row r="197" spans="2:3" ht="12.75">
      <c r="B197" s="283"/>
      <c r="C197" s="283"/>
    </row>
    <row r="198" spans="2:3" ht="12.75">
      <c r="B198" s="283"/>
      <c r="C198" s="283"/>
    </row>
    <row r="199" spans="2:3" ht="12.75">
      <c r="B199" s="283"/>
      <c r="C199" s="283"/>
    </row>
    <row r="200" spans="2:3" ht="12.75">
      <c r="B200" s="283"/>
      <c r="C200" s="283"/>
    </row>
    <row r="201" spans="2:3" ht="12.75">
      <c r="B201" s="283"/>
      <c r="C201" s="283"/>
    </row>
    <row r="202" spans="2:3" ht="12.75">
      <c r="B202" s="283"/>
      <c r="C202" s="283"/>
    </row>
    <row r="203" spans="2:3" ht="12.75">
      <c r="B203" s="283"/>
      <c r="C203" s="283"/>
    </row>
    <row r="204" spans="2:3" ht="12.75">
      <c r="B204" s="283"/>
      <c r="C204" s="283"/>
    </row>
    <row r="205" spans="2:3" ht="12.75">
      <c r="B205" s="283"/>
      <c r="C205" s="283"/>
    </row>
    <row r="206" spans="2:3" ht="12.75">
      <c r="B206" s="283"/>
      <c r="C206" s="283"/>
    </row>
    <row r="207" spans="2:3" ht="12.75">
      <c r="B207" s="283"/>
      <c r="C207" s="283"/>
    </row>
    <row r="208" spans="2:3" ht="12.75">
      <c r="B208" s="283"/>
      <c r="C208" s="283"/>
    </row>
    <row r="209" spans="2:3" ht="12.75">
      <c r="B209" s="283"/>
      <c r="C209" s="283"/>
    </row>
    <row r="210" spans="2:3" ht="12.75">
      <c r="B210" s="283"/>
      <c r="C210" s="283"/>
    </row>
    <row r="211" spans="2:3" ht="12.75">
      <c r="B211" s="283"/>
      <c r="C211" s="283"/>
    </row>
    <row r="212" spans="2:3" ht="12.75">
      <c r="B212" s="283"/>
      <c r="C212" s="283"/>
    </row>
    <row r="213" spans="2:3" ht="12.75">
      <c r="B213" s="283"/>
      <c r="C213" s="283"/>
    </row>
    <row r="214" spans="2:3" ht="12.75">
      <c r="B214" s="283"/>
      <c r="C214" s="283"/>
    </row>
    <row r="215" spans="2:3" ht="12.75">
      <c r="B215" s="283"/>
      <c r="C215" s="283"/>
    </row>
    <row r="216" spans="2:3" ht="12.75">
      <c r="B216" s="283"/>
      <c r="C216" s="283"/>
    </row>
    <row r="217" spans="2:3" ht="12.75">
      <c r="B217" s="283"/>
      <c r="C217" s="283"/>
    </row>
    <row r="218" spans="2:3" ht="12.75">
      <c r="B218" s="283"/>
      <c r="C218" s="283"/>
    </row>
    <row r="219" spans="2:3" ht="12.75">
      <c r="B219" s="283"/>
      <c r="C219" s="283"/>
    </row>
    <row r="220" spans="2:3" ht="12.75">
      <c r="B220" s="283"/>
      <c r="C220" s="283"/>
    </row>
    <row r="221" spans="2:3" ht="12.75">
      <c r="B221" s="283"/>
      <c r="C221" s="283"/>
    </row>
    <row r="222" spans="2:3" ht="12.75">
      <c r="B222" s="283"/>
      <c r="C222" s="283"/>
    </row>
    <row r="223" spans="2:3" ht="12.75">
      <c r="B223" s="283"/>
      <c r="C223" s="283"/>
    </row>
    <row r="224" spans="2:3" ht="12.75">
      <c r="B224" s="283"/>
      <c r="C224" s="283"/>
    </row>
    <row r="225" spans="2:3" ht="12.75">
      <c r="B225" s="283"/>
      <c r="C225" s="283"/>
    </row>
    <row r="226" spans="2:3" ht="12.75">
      <c r="B226" s="283"/>
      <c r="C226" s="283"/>
    </row>
    <row r="227" spans="2:3" ht="12.75">
      <c r="B227" s="283"/>
      <c r="C227" s="283"/>
    </row>
    <row r="228" spans="2:3" ht="12.75">
      <c r="B228" s="283"/>
      <c r="C228" s="283"/>
    </row>
    <row r="229" spans="2:3" ht="12.75">
      <c r="B229" s="283"/>
      <c r="C229" s="283"/>
    </row>
    <row r="230" spans="2:3" ht="12.75">
      <c r="B230" s="283"/>
      <c r="C230" s="283"/>
    </row>
    <row r="231" spans="2:3" ht="12.75">
      <c r="B231" s="283"/>
      <c r="C231" s="283"/>
    </row>
    <row r="232" spans="2:3" ht="12.75">
      <c r="B232" s="283"/>
      <c r="C232" s="283"/>
    </row>
    <row r="233" spans="2:3" ht="12.75">
      <c r="B233" s="283"/>
      <c r="C233" s="283"/>
    </row>
    <row r="234" spans="2:3" ht="12.75">
      <c r="B234" s="283"/>
      <c r="C234" s="283"/>
    </row>
    <row r="235" spans="2:3" ht="12.75">
      <c r="B235" s="283"/>
      <c r="C235" s="283"/>
    </row>
    <row r="236" spans="2:3" ht="12.75">
      <c r="B236" s="283"/>
      <c r="C236" s="283"/>
    </row>
    <row r="237" spans="2:3" ht="12.75">
      <c r="B237" s="283"/>
      <c r="C237" s="283"/>
    </row>
    <row r="238" spans="2:3" ht="12.75">
      <c r="B238" s="283"/>
      <c r="C238" s="283"/>
    </row>
    <row r="239" spans="2:3" ht="12.75">
      <c r="B239" s="283"/>
      <c r="C239" s="283"/>
    </row>
    <row r="240" spans="2:3" ht="12.75">
      <c r="B240" s="283"/>
      <c r="C240" s="283"/>
    </row>
    <row r="241" spans="2:3" ht="12.75">
      <c r="B241" s="283"/>
      <c r="C241" s="283"/>
    </row>
    <row r="242" spans="2:3" ht="12.75">
      <c r="B242" s="283"/>
      <c r="C242" s="283"/>
    </row>
    <row r="243" spans="2:3" ht="12.75">
      <c r="B243" s="283"/>
      <c r="C243" s="283"/>
    </row>
    <row r="244" spans="2:3" ht="12.75">
      <c r="B244" s="283"/>
      <c r="C244" s="283"/>
    </row>
    <row r="245" spans="2:3" ht="12.75">
      <c r="B245" s="283"/>
      <c r="C245" s="283"/>
    </row>
    <row r="246" spans="2:3" ht="12.75">
      <c r="B246" s="283"/>
      <c r="C246" s="283"/>
    </row>
    <row r="247" spans="2:3" ht="12.75">
      <c r="B247" s="283"/>
      <c r="C247" s="283"/>
    </row>
    <row r="248" spans="2:3" ht="12.75">
      <c r="B248" s="283"/>
      <c r="C248" s="283"/>
    </row>
    <row r="249" spans="2:3" ht="12.75">
      <c r="B249" s="283"/>
      <c r="C249" s="283"/>
    </row>
    <row r="250" spans="2:3" ht="12.75">
      <c r="B250" s="283"/>
      <c r="C250" s="283"/>
    </row>
    <row r="251" spans="2:3" ht="12.75">
      <c r="B251" s="283"/>
      <c r="C251" s="283"/>
    </row>
    <row r="252" spans="2:3" ht="12.75">
      <c r="B252" s="283"/>
      <c r="C252" s="283"/>
    </row>
    <row r="253" spans="2:3" ht="12.75">
      <c r="B253" s="283"/>
      <c r="C253" s="283"/>
    </row>
    <row r="254" spans="2:3" ht="12.75">
      <c r="B254" s="283"/>
      <c r="C254" s="283"/>
    </row>
    <row r="255" spans="2:3" ht="12.75">
      <c r="B255" s="283"/>
      <c r="C255" s="283"/>
    </row>
  </sheetData>
  <sheetProtection/>
  <mergeCells count="9">
    <mergeCell ref="A5:B5"/>
    <mergeCell ref="A6:B6"/>
    <mergeCell ref="F6:H6"/>
    <mergeCell ref="A1:H1"/>
    <mergeCell ref="A2:C2"/>
    <mergeCell ref="F2:F4"/>
    <mergeCell ref="H2:H3"/>
    <mergeCell ref="A3:B3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zoomScale="130" zoomScaleNormal="130" zoomScalePageLayoutView="0" workbookViewId="0" topLeftCell="A1">
      <selection activeCell="D9" sqref="D9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0.875" style="0" customWidth="1"/>
    <col min="4" max="4" width="8.25390625" style="0" customWidth="1"/>
    <col min="5" max="5" width="7.75390625" style="0" customWidth="1"/>
    <col min="6" max="6" width="9.75390625" style="0" customWidth="1"/>
    <col min="7" max="7" width="6.75390625" style="0" customWidth="1"/>
  </cols>
  <sheetData>
    <row r="1" spans="1:7" ht="27">
      <c r="A1" s="613" t="s">
        <v>402</v>
      </c>
      <c r="B1" s="613"/>
      <c r="C1" s="613"/>
      <c r="D1" s="613"/>
      <c r="E1" s="613"/>
      <c r="F1" s="613"/>
      <c r="G1" s="613"/>
    </row>
    <row r="3" spans="1:5" ht="12.75">
      <c r="A3" s="614"/>
      <c r="B3" s="614"/>
      <c r="C3" s="38"/>
      <c r="E3" s="11" t="s">
        <v>194</v>
      </c>
    </row>
    <row r="4" spans="1:5" ht="12.75">
      <c r="A4" s="611" t="s">
        <v>195</v>
      </c>
      <c r="B4" s="611"/>
      <c r="C4" s="39" t="s">
        <v>196</v>
      </c>
      <c r="E4" s="11">
        <v>5</v>
      </c>
    </row>
    <row r="5" spans="1:3" ht="12.75">
      <c r="A5" s="611" t="s">
        <v>197</v>
      </c>
      <c r="B5" s="611"/>
      <c r="C5" s="13" t="s">
        <v>391</v>
      </c>
    </row>
    <row r="6" spans="1:7" ht="12.75">
      <c r="A6" s="611" t="s">
        <v>198</v>
      </c>
      <c r="B6" s="611"/>
      <c r="C6" s="612" t="s">
        <v>208</v>
      </c>
      <c r="D6" s="612"/>
      <c r="E6" s="612"/>
      <c r="F6" s="612"/>
      <c r="G6" s="612"/>
    </row>
    <row r="7" spans="1:3" ht="12.75">
      <c r="A7" s="611" t="s">
        <v>200</v>
      </c>
      <c r="B7" s="611"/>
      <c r="C7" s="16">
        <f>COUNTA(B9:B97)</f>
        <v>87</v>
      </c>
    </row>
    <row r="8" spans="1:7" ht="13.5" thickBot="1">
      <c r="A8" s="17" t="s">
        <v>201</v>
      </c>
      <c r="B8" s="18" t="s">
        <v>202</v>
      </c>
      <c r="C8" s="18" t="s">
        <v>203</v>
      </c>
      <c r="D8" s="40" t="s">
        <v>209</v>
      </c>
      <c r="E8" s="41" t="s">
        <v>206</v>
      </c>
      <c r="F8" s="19" t="s">
        <v>207</v>
      </c>
      <c r="G8" s="42" t="s">
        <v>4</v>
      </c>
    </row>
    <row r="9" spans="1:7" ht="12.75">
      <c r="A9" s="291">
        <v>1</v>
      </c>
      <c r="B9" s="292" t="s">
        <v>61</v>
      </c>
      <c r="C9" s="292" t="s">
        <v>15</v>
      </c>
      <c r="D9" s="102">
        <v>0.001754050925925926</v>
      </c>
      <c r="E9" s="87">
        <f aca="true" t="shared" si="0" ref="E9:E40">(D$9/D9)*100</f>
        <v>100</v>
      </c>
      <c r="F9" s="89">
        <f aca="true" t="shared" si="1" ref="F9:F40">E9+E$4</f>
        <v>105</v>
      </c>
      <c r="G9" s="293">
        <f aca="true" t="shared" si="2" ref="G9:G40">D9-D$9</f>
        <v>0</v>
      </c>
    </row>
    <row r="10" spans="1:7" ht="12.75">
      <c r="A10" s="43">
        <v>2</v>
      </c>
      <c r="B10" s="173" t="s">
        <v>7</v>
      </c>
      <c r="C10" s="173" t="s">
        <v>39</v>
      </c>
      <c r="D10" s="48">
        <v>0.0017824074074074072</v>
      </c>
      <c r="E10" s="49">
        <f t="shared" si="0"/>
        <v>98.40909090909092</v>
      </c>
      <c r="F10" s="50">
        <f t="shared" si="1"/>
        <v>103.40909090909092</v>
      </c>
      <c r="G10" s="51">
        <f t="shared" si="2"/>
        <v>2.83564814814812E-05</v>
      </c>
    </row>
    <row r="11" spans="1:7" ht="12.75">
      <c r="A11" s="43">
        <v>3</v>
      </c>
      <c r="B11" s="173" t="s">
        <v>397</v>
      </c>
      <c r="C11" s="173" t="s">
        <v>70</v>
      </c>
      <c r="D11" s="48">
        <v>0.001984375</v>
      </c>
      <c r="E11" s="49">
        <f t="shared" si="0"/>
        <v>88.3931175269758</v>
      </c>
      <c r="F11" s="50">
        <f t="shared" si="1"/>
        <v>93.3931175269758</v>
      </c>
      <c r="G11" s="51">
        <f t="shared" si="2"/>
        <v>0.00023032407407407398</v>
      </c>
    </row>
    <row r="12" spans="1:7" ht="12.75">
      <c r="A12" s="43">
        <v>4</v>
      </c>
      <c r="B12" s="173" t="s">
        <v>396</v>
      </c>
      <c r="C12" s="173" t="s">
        <v>45</v>
      </c>
      <c r="D12" s="48">
        <v>0.002003587962962963</v>
      </c>
      <c r="E12" s="49">
        <f t="shared" si="0"/>
        <v>87.54549130610594</v>
      </c>
      <c r="F12" s="50">
        <f t="shared" si="1"/>
        <v>92.54549130610594</v>
      </c>
      <c r="G12" s="51">
        <f t="shared" si="2"/>
        <v>0.00024953703703703705</v>
      </c>
    </row>
    <row r="13" spans="1:7" ht="12.75">
      <c r="A13" s="43">
        <v>5</v>
      </c>
      <c r="B13" s="173" t="s">
        <v>64</v>
      </c>
      <c r="C13" s="173" t="s">
        <v>65</v>
      </c>
      <c r="D13" s="48">
        <v>0.002025462962962963</v>
      </c>
      <c r="E13" s="49">
        <f t="shared" si="0"/>
        <v>86.60000000000001</v>
      </c>
      <c r="F13" s="50">
        <f t="shared" si="1"/>
        <v>91.60000000000001</v>
      </c>
      <c r="G13" s="51">
        <f t="shared" si="2"/>
        <v>0.0002714120370370368</v>
      </c>
    </row>
    <row r="14" spans="1:7" ht="12.75">
      <c r="A14" s="43">
        <v>6</v>
      </c>
      <c r="B14" s="173" t="s">
        <v>376</v>
      </c>
      <c r="C14" s="173" t="s">
        <v>33</v>
      </c>
      <c r="D14" s="48">
        <v>0.002126388888888889</v>
      </c>
      <c r="E14" s="49">
        <f t="shared" si="0"/>
        <v>82.48965817548444</v>
      </c>
      <c r="F14" s="50">
        <f t="shared" si="1"/>
        <v>87.48965817548444</v>
      </c>
      <c r="G14" s="51">
        <f t="shared" si="2"/>
        <v>0.000372337962962963</v>
      </c>
    </row>
    <row r="15" spans="1:7" ht="12.75">
      <c r="A15" s="43">
        <v>7</v>
      </c>
      <c r="B15" s="173" t="s">
        <v>46</v>
      </c>
      <c r="C15" s="173" t="s">
        <v>47</v>
      </c>
      <c r="D15" s="48">
        <v>0.002177314814814815</v>
      </c>
      <c r="E15" s="49">
        <f t="shared" si="0"/>
        <v>80.56028067191154</v>
      </c>
      <c r="F15" s="50">
        <f t="shared" si="1"/>
        <v>85.56028067191154</v>
      </c>
      <c r="G15" s="51">
        <f t="shared" si="2"/>
        <v>0.00042326388888888904</v>
      </c>
    </row>
    <row r="16" spans="1:7" ht="12.75">
      <c r="A16" s="43">
        <v>8</v>
      </c>
      <c r="B16" s="173" t="s">
        <v>58</v>
      </c>
      <c r="C16" s="173" t="s">
        <v>59</v>
      </c>
      <c r="D16" s="48">
        <v>0.0022760416666666667</v>
      </c>
      <c r="E16" s="49">
        <f t="shared" si="0"/>
        <v>77.06585303839309</v>
      </c>
      <c r="F16" s="50">
        <f t="shared" si="1"/>
        <v>82.06585303839309</v>
      </c>
      <c r="G16" s="51">
        <f t="shared" si="2"/>
        <v>0.0005219907407407406</v>
      </c>
    </row>
    <row r="17" spans="1:7" ht="12.75">
      <c r="A17" s="43">
        <v>9</v>
      </c>
      <c r="B17" s="173" t="s">
        <v>24</v>
      </c>
      <c r="C17" s="173" t="s">
        <v>25</v>
      </c>
      <c r="D17" s="48">
        <v>0.0022994212962962964</v>
      </c>
      <c r="E17" s="49">
        <f t="shared" si="0"/>
        <v>76.28227714300095</v>
      </c>
      <c r="F17" s="50">
        <f t="shared" si="1"/>
        <v>81.28227714300095</v>
      </c>
      <c r="G17" s="51">
        <f t="shared" si="2"/>
        <v>0.0005453703703703703</v>
      </c>
    </row>
    <row r="18" spans="1:7" ht="12.75">
      <c r="A18" s="43">
        <v>10</v>
      </c>
      <c r="B18" s="173" t="s">
        <v>93</v>
      </c>
      <c r="C18" s="173" t="s">
        <v>25</v>
      </c>
      <c r="D18" s="48">
        <v>0.002315162037037037</v>
      </c>
      <c r="E18" s="49">
        <f t="shared" si="0"/>
        <v>75.7636354546818</v>
      </c>
      <c r="F18" s="50">
        <f t="shared" si="1"/>
        <v>80.7636354546818</v>
      </c>
      <c r="G18" s="51">
        <f t="shared" si="2"/>
        <v>0.000561111111111111</v>
      </c>
    </row>
    <row r="19" spans="1:7" ht="12.75">
      <c r="A19" s="43">
        <v>11</v>
      </c>
      <c r="B19" s="173" t="s">
        <v>21</v>
      </c>
      <c r="C19" s="173" t="s">
        <v>22</v>
      </c>
      <c r="D19" s="48">
        <v>0.002356597222222222</v>
      </c>
      <c r="E19" s="49">
        <f t="shared" si="0"/>
        <v>74.43151122243505</v>
      </c>
      <c r="F19" s="50">
        <f t="shared" si="1"/>
        <v>79.43151122243505</v>
      </c>
      <c r="G19" s="51">
        <f t="shared" si="2"/>
        <v>0.0006025462962962961</v>
      </c>
    </row>
    <row r="20" spans="1:7" ht="13.5" thickBot="1">
      <c r="A20" s="294">
        <v>12</v>
      </c>
      <c r="B20" s="182" t="s">
        <v>104</v>
      </c>
      <c r="C20" s="182" t="s">
        <v>91</v>
      </c>
      <c r="D20" s="295">
        <v>0.0024010416666666668</v>
      </c>
      <c r="E20" s="215">
        <f t="shared" si="0"/>
        <v>73.05374789105808</v>
      </c>
      <c r="F20" s="184">
        <f t="shared" si="1"/>
        <v>78.05374789105808</v>
      </c>
      <c r="G20" s="296">
        <f t="shared" si="2"/>
        <v>0.0006469907407407407</v>
      </c>
    </row>
    <row r="21" spans="1:7" ht="12.75">
      <c r="A21" s="43">
        <v>13</v>
      </c>
      <c r="B21" s="290" t="s">
        <v>78</v>
      </c>
      <c r="C21" s="290" t="s">
        <v>79</v>
      </c>
      <c r="D21" s="44">
        <v>0.0024160879629629628</v>
      </c>
      <c r="E21" s="45">
        <f t="shared" si="0"/>
        <v>72.59880239520959</v>
      </c>
      <c r="F21" s="46">
        <f t="shared" si="1"/>
        <v>77.59880239520959</v>
      </c>
      <c r="G21" s="47">
        <f t="shared" si="2"/>
        <v>0.0006620370370370367</v>
      </c>
    </row>
    <row r="22" spans="1:7" ht="12.75">
      <c r="A22" s="43">
        <v>14</v>
      </c>
      <c r="B22" s="58" t="s">
        <v>10</v>
      </c>
      <c r="C22" s="58" t="s">
        <v>39</v>
      </c>
      <c r="D22" s="48">
        <v>0.0024186342592592593</v>
      </c>
      <c r="E22" s="49">
        <f t="shared" si="0"/>
        <v>72.52237163229172</v>
      </c>
      <c r="F22" s="50">
        <f t="shared" si="1"/>
        <v>77.52237163229172</v>
      </c>
      <c r="G22" s="51">
        <f t="shared" si="2"/>
        <v>0.0006645833333333332</v>
      </c>
    </row>
    <row r="23" spans="1:7" ht="12.75">
      <c r="A23" s="43">
        <v>15</v>
      </c>
      <c r="B23" s="58" t="s">
        <v>23</v>
      </c>
      <c r="C23" s="58" t="s">
        <v>180</v>
      </c>
      <c r="D23" s="48">
        <v>0.0024226851851851853</v>
      </c>
      <c r="E23" s="49">
        <f t="shared" si="0"/>
        <v>72.40110835085038</v>
      </c>
      <c r="F23" s="50">
        <f t="shared" si="1"/>
        <v>77.40110835085038</v>
      </c>
      <c r="G23" s="51">
        <f t="shared" si="2"/>
        <v>0.0006686342592592592</v>
      </c>
    </row>
    <row r="24" spans="1:7" ht="12.75">
      <c r="A24" s="43">
        <v>16</v>
      </c>
      <c r="B24" s="58" t="s">
        <v>16</v>
      </c>
      <c r="C24" s="58" t="s">
        <v>15</v>
      </c>
      <c r="D24" s="48">
        <v>0.002450462962962963</v>
      </c>
      <c r="E24" s="49">
        <f t="shared" si="0"/>
        <v>71.58038919327414</v>
      </c>
      <c r="F24" s="50">
        <f t="shared" si="1"/>
        <v>76.58038919327414</v>
      </c>
      <c r="G24" s="51">
        <f t="shared" si="2"/>
        <v>0.0006964120370370368</v>
      </c>
    </row>
    <row r="25" spans="1:7" ht="12.75">
      <c r="A25" s="43">
        <v>17</v>
      </c>
      <c r="B25" s="177" t="s">
        <v>210</v>
      </c>
      <c r="C25" s="177" t="s">
        <v>9</v>
      </c>
      <c r="D25" s="48">
        <v>0.0024951388888888888</v>
      </c>
      <c r="E25" s="49">
        <f t="shared" si="0"/>
        <v>70.29872901011225</v>
      </c>
      <c r="F25" s="50">
        <f t="shared" si="1"/>
        <v>75.29872901011225</v>
      </c>
      <c r="G25" s="51">
        <f t="shared" si="2"/>
        <v>0.0007410879629629627</v>
      </c>
    </row>
    <row r="26" spans="1:7" ht="12.75">
      <c r="A26" s="43">
        <v>18</v>
      </c>
      <c r="B26" s="59" t="s">
        <v>173</v>
      </c>
      <c r="C26" s="59" t="s">
        <v>91</v>
      </c>
      <c r="D26" s="48">
        <v>0.0025364583333333333</v>
      </c>
      <c r="E26" s="49">
        <f t="shared" si="0"/>
        <v>69.15354779831166</v>
      </c>
      <c r="F26" s="50">
        <f t="shared" si="1"/>
        <v>74.15354779831166</v>
      </c>
      <c r="G26" s="51">
        <f t="shared" si="2"/>
        <v>0.0007824074074074072</v>
      </c>
    </row>
    <row r="27" spans="1:7" ht="12.75">
      <c r="A27" s="43">
        <v>19</v>
      </c>
      <c r="B27" s="58" t="s">
        <v>16</v>
      </c>
      <c r="C27" s="58" t="s">
        <v>29</v>
      </c>
      <c r="D27" s="48">
        <v>0.0025372685185185186</v>
      </c>
      <c r="E27" s="49">
        <f t="shared" si="0"/>
        <v>69.13146610710702</v>
      </c>
      <c r="F27" s="50">
        <f t="shared" si="1"/>
        <v>74.13146610710702</v>
      </c>
      <c r="G27" s="51">
        <f t="shared" si="2"/>
        <v>0.0007832175925925925</v>
      </c>
    </row>
    <row r="28" spans="1:7" ht="12.75">
      <c r="A28" s="43">
        <v>20</v>
      </c>
      <c r="B28" s="58" t="s">
        <v>32</v>
      </c>
      <c r="C28" s="58" t="s">
        <v>29</v>
      </c>
      <c r="D28" s="48">
        <v>0.002564814814814815</v>
      </c>
      <c r="E28" s="49">
        <f t="shared" si="0"/>
        <v>68.3889891696751</v>
      </c>
      <c r="F28" s="50">
        <f t="shared" si="1"/>
        <v>73.3889891696751</v>
      </c>
      <c r="G28" s="51">
        <f t="shared" si="2"/>
        <v>0.0008107638888888889</v>
      </c>
    </row>
    <row r="29" spans="1:7" ht="12.75">
      <c r="A29" s="43">
        <v>21</v>
      </c>
      <c r="B29" s="58" t="s">
        <v>10</v>
      </c>
      <c r="C29" s="58" t="s">
        <v>11</v>
      </c>
      <c r="D29" s="48">
        <v>0.002604861111111111</v>
      </c>
      <c r="E29" s="49">
        <f t="shared" si="0"/>
        <v>67.33759886252555</v>
      </c>
      <c r="F29" s="50">
        <f t="shared" si="1"/>
        <v>72.33759886252555</v>
      </c>
      <c r="G29" s="51">
        <f t="shared" si="2"/>
        <v>0.0008508101851851851</v>
      </c>
    </row>
    <row r="30" spans="1:7" ht="12.75">
      <c r="A30" s="43">
        <v>22</v>
      </c>
      <c r="B30" s="58" t="s">
        <v>176</v>
      </c>
      <c r="C30" s="58" t="s">
        <v>38</v>
      </c>
      <c r="D30" s="48">
        <v>0.0026238425925925925</v>
      </c>
      <c r="E30" s="49">
        <f t="shared" si="0"/>
        <v>66.8504631671813</v>
      </c>
      <c r="F30" s="50">
        <f t="shared" si="1"/>
        <v>71.8504631671813</v>
      </c>
      <c r="G30" s="51">
        <f t="shared" si="2"/>
        <v>0.0008697916666666665</v>
      </c>
    </row>
    <row r="31" spans="1:7" ht="12.75">
      <c r="A31" s="43">
        <v>23</v>
      </c>
      <c r="B31" s="59" t="s">
        <v>138</v>
      </c>
      <c r="C31" s="59" t="s">
        <v>83</v>
      </c>
      <c r="D31" s="48">
        <v>0.002640625</v>
      </c>
      <c r="E31" s="49">
        <f t="shared" si="0"/>
        <v>66.42559719482797</v>
      </c>
      <c r="F31" s="50">
        <f t="shared" si="1"/>
        <v>71.42559719482797</v>
      </c>
      <c r="G31" s="51">
        <f t="shared" si="2"/>
        <v>0.0008865740740740741</v>
      </c>
    </row>
    <row r="32" spans="1:7" ht="12.75">
      <c r="A32" s="43">
        <v>24</v>
      </c>
      <c r="B32" s="58" t="s">
        <v>55</v>
      </c>
      <c r="C32" s="58" t="s">
        <v>8</v>
      </c>
      <c r="D32" s="48">
        <v>0.0026642361111111107</v>
      </c>
      <c r="E32" s="49">
        <f t="shared" si="0"/>
        <v>65.83691732916289</v>
      </c>
      <c r="F32" s="50">
        <f t="shared" si="1"/>
        <v>70.83691732916289</v>
      </c>
      <c r="G32" s="51">
        <f t="shared" si="2"/>
        <v>0.0009101851851851847</v>
      </c>
    </row>
    <row r="33" spans="1:7" ht="12.75">
      <c r="A33" s="43">
        <v>25</v>
      </c>
      <c r="B33" s="177" t="s">
        <v>115</v>
      </c>
      <c r="C33" s="177" t="s">
        <v>119</v>
      </c>
      <c r="D33" s="48">
        <v>0.0026681712962962965</v>
      </c>
      <c r="E33" s="49">
        <f t="shared" si="0"/>
        <v>65.73981694356483</v>
      </c>
      <c r="F33" s="50">
        <f t="shared" si="1"/>
        <v>70.73981694356483</v>
      </c>
      <c r="G33" s="51">
        <f t="shared" si="2"/>
        <v>0.0009141203703703705</v>
      </c>
    </row>
    <row r="34" spans="1:7" ht="12.75">
      <c r="A34" s="43">
        <v>26</v>
      </c>
      <c r="B34" s="58" t="s">
        <v>12</v>
      </c>
      <c r="C34" s="58" t="s">
        <v>13</v>
      </c>
      <c r="D34" s="48">
        <v>0.002673611111111111</v>
      </c>
      <c r="E34" s="49">
        <f t="shared" si="0"/>
        <v>65.60606060606061</v>
      </c>
      <c r="F34" s="50">
        <f t="shared" si="1"/>
        <v>70.60606060606061</v>
      </c>
      <c r="G34" s="51">
        <f t="shared" si="2"/>
        <v>0.0009195601851851849</v>
      </c>
    </row>
    <row r="35" spans="1:7" ht="12.75">
      <c r="A35" s="43">
        <v>27</v>
      </c>
      <c r="B35" s="58" t="s">
        <v>35</v>
      </c>
      <c r="C35" s="58" t="s">
        <v>36</v>
      </c>
      <c r="D35" s="48">
        <v>0.0026791666666666665</v>
      </c>
      <c r="E35" s="49">
        <f t="shared" si="0"/>
        <v>65.47001900812165</v>
      </c>
      <c r="F35" s="50">
        <f t="shared" si="1"/>
        <v>70.47001900812165</v>
      </c>
      <c r="G35" s="51">
        <f t="shared" si="2"/>
        <v>0.0009251157407407405</v>
      </c>
    </row>
    <row r="36" spans="1:7" ht="12.75">
      <c r="A36" s="43">
        <v>28</v>
      </c>
      <c r="B36" s="58" t="s">
        <v>315</v>
      </c>
      <c r="C36" s="58" t="s">
        <v>34</v>
      </c>
      <c r="D36" s="48">
        <v>0.0026858796296296296</v>
      </c>
      <c r="E36" s="49">
        <f t="shared" si="0"/>
        <v>65.3063862794105</v>
      </c>
      <c r="F36" s="50">
        <f t="shared" si="1"/>
        <v>70.3063862794105</v>
      </c>
      <c r="G36" s="51">
        <f t="shared" si="2"/>
        <v>0.0009318287037037036</v>
      </c>
    </row>
    <row r="37" spans="1:7" ht="12.75">
      <c r="A37" s="43">
        <v>29</v>
      </c>
      <c r="B37" s="177" t="s">
        <v>30</v>
      </c>
      <c r="C37" s="177" t="s">
        <v>31</v>
      </c>
      <c r="D37" s="48">
        <v>0.002687152777777778</v>
      </c>
      <c r="E37" s="49">
        <f t="shared" si="0"/>
        <v>65.27544471723307</v>
      </c>
      <c r="F37" s="50">
        <f t="shared" si="1"/>
        <v>70.27544471723307</v>
      </c>
      <c r="G37" s="51">
        <f t="shared" si="2"/>
        <v>0.0009331018518518518</v>
      </c>
    </row>
    <row r="38" spans="1:7" ht="12.75">
      <c r="A38" s="43">
        <v>30</v>
      </c>
      <c r="B38" s="59" t="s">
        <v>41</v>
      </c>
      <c r="C38" s="59" t="s">
        <v>25</v>
      </c>
      <c r="D38" s="48">
        <v>0.002705439814814815</v>
      </c>
      <c r="E38" s="49">
        <f t="shared" si="0"/>
        <v>64.83422459893048</v>
      </c>
      <c r="F38" s="50">
        <f t="shared" si="1"/>
        <v>69.83422459893048</v>
      </c>
      <c r="G38" s="51">
        <f t="shared" si="2"/>
        <v>0.000951388888888889</v>
      </c>
    </row>
    <row r="39" spans="1:7" ht="12.75">
      <c r="A39" s="43">
        <v>31</v>
      </c>
      <c r="B39" s="177" t="s">
        <v>211</v>
      </c>
      <c r="C39" s="177" t="s">
        <v>18</v>
      </c>
      <c r="D39" s="48">
        <v>0.002727083333333333</v>
      </c>
      <c r="E39" s="49">
        <f t="shared" si="0"/>
        <v>64.31966726084374</v>
      </c>
      <c r="F39" s="50">
        <f t="shared" si="1"/>
        <v>69.31966726084374</v>
      </c>
      <c r="G39" s="51">
        <f t="shared" si="2"/>
        <v>0.000973032407407407</v>
      </c>
    </row>
    <row r="40" spans="1:7" ht="12.75">
      <c r="A40" s="43">
        <v>32</v>
      </c>
      <c r="B40" s="58" t="s">
        <v>58</v>
      </c>
      <c r="C40" s="58" t="s">
        <v>25</v>
      </c>
      <c r="D40" s="48">
        <v>0.002732175925925926</v>
      </c>
      <c r="E40" s="49">
        <f t="shared" si="0"/>
        <v>64.1997797170211</v>
      </c>
      <c r="F40" s="50">
        <f t="shared" si="1"/>
        <v>69.1997797170211</v>
      </c>
      <c r="G40" s="51">
        <f t="shared" si="2"/>
        <v>0.000978125</v>
      </c>
    </row>
    <row r="41" spans="1:7" ht="12.75">
      <c r="A41" s="43">
        <v>33</v>
      </c>
      <c r="B41" s="58" t="s">
        <v>100</v>
      </c>
      <c r="C41" s="58" t="s">
        <v>8</v>
      </c>
      <c r="D41" s="48">
        <v>0.002765162037037037</v>
      </c>
      <c r="E41" s="49">
        <f aca="true" t="shared" si="3" ref="E41:E72">(D$9/D41)*100</f>
        <v>63.43392909463815</v>
      </c>
      <c r="F41" s="50">
        <f aca="true" t="shared" si="4" ref="F41:F72">E41+E$4</f>
        <v>68.43392909463816</v>
      </c>
      <c r="G41" s="51">
        <f aca="true" t="shared" si="5" ref="G41:G72">D41-D$9</f>
        <v>0.0010111111111111108</v>
      </c>
    </row>
    <row r="42" spans="1:7" ht="12.75">
      <c r="A42" s="43">
        <v>34</v>
      </c>
      <c r="B42" s="58" t="s">
        <v>37</v>
      </c>
      <c r="C42" s="58" t="s">
        <v>38</v>
      </c>
      <c r="D42" s="48">
        <v>0.0028869212962962967</v>
      </c>
      <c r="E42" s="49">
        <f t="shared" si="3"/>
        <v>60.75852944713947</v>
      </c>
      <c r="F42" s="50">
        <f t="shared" si="4"/>
        <v>65.75852944713947</v>
      </c>
      <c r="G42" s="51">
        <f t="shared" si="5"/>
        <v>0.0011328703703703707</v>
      </c>
    </row>
    <row r="43" spans="1:7" ht="12.75">
      <c r="A43" s="43">
        <v>35</v>
      </c>
      <c r="B43" s="177" t="s">
        <v>318</v>
      </c>
      <c r="C43" s="177" t="s">
        <v>153</v>
      </c>
      <c r="D43" s="48">
        <v>0.002893634259259259</v>
      </c>
      <c r="E43" s="49">
        <f t="shared" si="3"/>
        <v>60.617575296988136</v>
      </c>
      <c r="F43" s="50">
        <f t="shared" si="4"/>
        <v>65.61757529698814</v>
      </c>
      <c r="G43" s="51">
        <f t="shared" si="5"/>
        <v>0.001139583333333333</v>
      </c>
    </row>
    <row r="44" spans="1:7" ht="12.75">
      <c r="A44" s="43">
        <v>36</v>
      </c>
      <c r="B44" s="177" t="s">
        <v>130</v>
      </c>
      <c r="C44" s="177" t="s">
        <v>42</v>
      </c>
      <c r="D44" s="48">
        <v>0.0029186342592592593</v>
      </c>
      <c r="E44" s="49">
        <f t="shared" si="3"/>
        <v>60.09834635365032</v>
      </c>
      <c r="F44" s="50">
        <f t="shared" si="4"/>
        <v>65.09834635365033</v>
      </c>
      <c r="G44" s="51">
        <f t="shared" si="5"/>
        <v>0.0011645833333333332</v>
      </c>
    </row>
    <row r="45" spans="1:7" ht="12.75">
      <c r="A45" s="43">
        <v>37</v>
      </c>
      <c r="B45" s="58" t="s">
        <v>395</v>
      </c>
      <c r="C45" s="58" t="s">
        <v>25</v>
      </c>
      <c r="D45" s="48">
        <v>0.0029375000000000004</v>
      </c>
      <c r="E45" s="49">
        <f t="shared" si="3"/>
        <v>59.7123719464145</v>
      </c>
      <c r="F45" s="50">
        <f t="shared" si="4"/>
        <v>64.71237194641449</v>
      </c>
      <c r="G45" s="51">
        <f t="shared" si="5"/>
        <v>0.0011834490740740744</v>
      </c>
    </row>
    <row r="46" spans="1:7" ht="12.75">
      <c r="A46" s="43">
        <v>38</v>
      </c>
      <c r="B46" s="58" t="s">
        <v>32</v>
      </c>
      <c r="C46" s="58" t="s">
        <v>57</v>
      </c>
      <c r="D46" s="48">
        <v>0.0029949074074074075</v>
      </c>
      <c r="E46" s="49">
        <f t="shared" si="3"/>
        <v>58.567784819910344</v>
      </c>
      <c r="F46" s="50">
        <f t="shared" si="4"/>
        <v>63.567784819910344</v>
      </c>
      <c r="G46" s="51">
        <f t="shared" si="5"/>
        <v>0.0012408564814814815</v>
      </c>
    </row>
    <row r="47" spans="1:7" ht="12.75">
      <c r="A47" s="43">
        <v>39</v>
      </c>
      <c r="B47" s="58" t="s">
        <v>84</v>
      </c>
      <c r="C47" s="58" t="s">
        <v>72</v>
      </c>
      <c r="D47" s="48">
        <v>0.003042476851851852</v>
      </c>
      <c r="E47" s="49">
        <f t="shared" si="3"/>
        <v>57.65207136607449</v>
      </c>
      <c r="F47" s="50">
        <f t="shared" si="4"/>
        <v>62.65207136607449</v>
      </c>
      <c r="G47" s="51">
        <f t="shared" si="5"/>
        <v>0.0012884259259259262</v>
      </c>
    </row>
    <row r="48" spans="1:7" ht="12.75">
      <c r="A48" s="43">
        <v>40</v>
      </c>
      <c r="B48" s="58" t="s">
        <v>19</v>
      </c>
      <c r="C48" s="58" t="s">
        <v>20</v>
      </c>
      <c r="D48" s="48">
        <v>0.003087037037037037</v>
      </c>
      <c r="E48" s="49">
        <f t="shared" si="3"/>
        <v>56.819886022795444</v>
      </c>
      <c r="F48" s="50">
        <f t="shared" si="4"/>
        <v>61.819886022795444</v>
      </c>
      <c r="G48" s="51">
        <f t="shared" si="5"/>
        <v>0.001332986111111111</v>
      </c>
    </row>
    <row r="49" spans="1:7" ht="12.75">
      <c r="A49" s="43">
        <v>41</v>
      </c>
      <c r="B49" s="177" t="s">
        <v>14</v>
      </c>
      <c r="C49" s="177" t="s">
        <v>8</v>
      </c>
      <c r="D49" s="48">
        <v>0.0030924768518518515</v>
      </c>
      <c r="E49" s="49">
        <f t="shared" si="3"/>
        <v>56.71993712339535</v>
      </c>
      <c r="F49" s="50">
        <f t="shared" si="4"/>
        <v>61.71993712339535</v>
      </c>
      <c r="G49" s="51">
        <f t="shared" si="5"/>
        <v>0.0013384259259259254</v>
      </c>
    </row>
    <row r="50" spans="1:7" ht="12.75">
      <c r="A50" s="43">
        <v>42</v>
      </c>
      <c r="B50" s="177" t="s">
        <v>114</v>
      </c>
      <c r="C50" s="177" t="s">
        <v>39</v>
      </c>
      <c r="D50" s="48">
        <v>0.0030943287037037037</v>
      </c>
      <c r="E50" s="49">
        <f t="shared" si="3"/>
        <v>56.68599214512812</v>
      </c>
      <c r="F50" s="50">
        <f t="shared" si="4"/>
        <v>61.68599214512812</v>
      </c>
      <c r="G50" s="51">
        <f t="shared" si="5"/>
        <v>0.0013402777777777777</v>
      </c>
    </row>
    <row r="51" spans="1:7" ht="12.75">
      <c r="A51" s="43">
        <v>43</v>
      </c>
      <c r="B51" s="177" t="s">
        <v>43</v>
      </c>
      <c r="C51" s="177" t="s">
        <v>8</v>
      </c>
      <c r="D51" s="48">
        <v>0.00311863425925926</v>
      </c>
      <c r="E51" s="49">
        <f t="shared" si="3"/>
        <v>56.24420115049173</v>
      </c>
      <c r="F51" s="50">
        <f t="shared" si="4"/>
        <v>61.24420115049173</v>
      </c>
      <c r="G51" s="51">
        <f t="shared" si="5"/>
        <v>0.0013645833333333338</v>
      </c>
    </row>
    <row r="52" spans="1:7" ht="12.75">
      <c r="A52" s="43">
        <v>44</v>
      </c>
      <c r="B52" s="58" t="s">
        <v>393</v>
      </c>
      <c r="C52" s="58" t="s">
        <v>394</v>
      </c>
      <c r="D52" s="48">
        <v>0.0031379629629629626</v>
      </c>
      <c r="E52" s="49">
        <f t="shared" si="3"/>
        <v>55.897757450575405</v>
      </c>
      <c r="F52" s="50">
        <f t="shared" si="4"/>
        <v>60.897757450575405</v>
      </c>
      <c r="G52" s="51">
        <f t="shared" si="5"/>
        <v>0.0013839120370370366</v>
      </c>
    </row>
    <row r="53" spans="1:7" ht="12.75">
      <c r="A53" s="43">
        <v>45</v>
      </c>
      <c r="B53" s="58" t="s">
        <v>124</v>
      </c>
      <c r="C53" s="58" t="s">
        <v>125</v>
      </c>
      <c r="D53" s="48">
        <v>0.00319212962962963</v>
      </c>
      <c r="E53" s="49">
        <f t="shared" si="3"/>
        <v>54.9492385786802</v>
      </c>
      <c r="F53" s="50">
        <f t="shared" si="4"/>
        <v>59.9492385786802</v>
      </c>
      <c r="G53" s="51">
        <f t="shared" si="5"/>
        <v>0.0014380787037037038</v>
      </c>
    </row>
    <row r="54" spans="1:7" ht="12.75">
      <c r="A54" s="43">
        <v>46</v>
      </c>
      <c r="B54" s="59" t="s">
        <v>32</v>
      </c>
      <c r="C54" s="59" t="s">
        <v>87</v>
      </c>
      <c r="D54" s="48">
        <v>0.003225</v>
      </c>
      <c r="E54" s="49">
        <f t="shared" si="3"/>
        <v>54.389175997703134</v>
      </c>
      <c r="F54" s="50">
        <f t="shared" si="4"/>
        <v>59.389175997703134</v>
      </c>
      <c r="G54" s="51">
        <f t="shared" si="5"/>
        <v>0.001470949074074074</v>
      </c>
    </row>
    <row r="55" spans="1:7" ht="12.75">
      <c r="A55" s="43">
        <v>47</v>
      </c>
      <c r="B55" s="58" t="s">
        <v>23</v>
      </c>
      <c r="C55" s="58" t="s">
        <v>8</v>
      </c>
      <c r="D55" s="48">
        <v>0.0032329861111111114</v>
      </c>
      <c r="E55" s="49">
        <f t="shared" si="3"/>
        <v>54.254824043246344</v>
      </c>
      <c r="F55" s="50">
        <f t="shared" si="4"/>
        <v>59.254824043246344</v>
      </c>
      <c r="G55" s="51">
        <f t="shared" si="5"/>
        <v>0.0014789351851851853</v>
      </c>
    </row>
    <row r="56" spans="1:7" ht="12.75">
      <c r="A56" s="43">
        <v>48</v>
      </c>
      <c r="B56" s="59" t="s">
        <v>325</v>
      </c>
      <c r="C56" s="59" t="s">
        <v>13</v>
      </c>
      <c r="D56" s="48">
        <v>0.003239699074074074</v>
      </c>
      <c r="E56" s="49">
        <f t="shared" si="3"/>
        <v>54.14240291522275</v>
      </c>
      <c r="F56" s="50">
        <f t="shared" si="4"/>
        <v>59.14240291522275</v>
      </c>
      <c r="G56" s="51">
        <f t="shared" si="5"/>
        <v>0.001485648148148148</v>
      </c>
    </row>
    <row r="57" spans="1:7" ht="12.75">
      <c r="A57" s="43">
        <v>49</v>
      </c>
      <c r="B57" s="59" t="s">
        <v>33</v>
      </c>
      <c r="C57" s="59" t="s">
        <v>34</v>
      </c>
      <c r="D57" s="48">
        <v>0.0032641203703703704</v>
      </c>
      <c r="E57" s="49">
        <f t="shared" si="3"/>
        <v>53.73732359407135</v>
      </c>
      <c r="F57" s="50">
        <f t="shared" si="4"/>
        <v>58.73732359407135</v>
      </c>
      <c r="G57" s="51">
        <f t="shared" si="5"/>
        <v>0.0015100694444444443</v>
      </c>
    </row>
    <row r="58" spans="1:7" ht="12.75">
      <c r="A58" s="43">
        <v>50</v>
      </c>
      <c r="B58" s="58" t="s">
        <v>324</v>
      </c>
      <c r="C58" s="58" t="s">
        <v>178</v>
      </c>
      <c r="D58" s="48">
        <v>0.003295949074074074</v>
      </c>
      <c r="E58" s="49">
        <f t="shared" si="3"/>
        <v>53.218386768269134</v>
      </c>
      <c r="F58" s="50">
        <f t="shared" si="4"/>
        <v>58.218386768269134</v>
      </c>
      <c r="G58" s="51">
        <f t="shared" si="5"/>
        <v>0.001541898148148148</v>
      </c>
    </row>
    <row r="59" spans="1:7" ht="12.75">
      <c r="A59" s="43">
        <v>51</v>
      </c>
      <c r="B59" s="58" t="s">
        <v>28</v>
      </c>
      <c r="C59" s="58" t="s">
        <v>29</v>
      </c>
      <c r="D59" s="48">
        <v>0.0033116898148148146</v>
      </c>
      <c r="E59" s="49">
        <f t="shared" si="3"/>
        <v>52.96543529165065</v>
      </c>
      <c r="F59" s="50">
        <f t="shared" si="4"/>
        <v>57.96543529165065</v>
      </c>
      <c r="G59" s="51">
        <f t="shared" si="5"/>
        <v>0.0015576388888888886</v>
      </c>
    </row>
    <row r="60" spans="1:7" ht="12.75">
      <c r="A60" s="43">
        <v>52</v>
      </c>
      <c r="B60" s="58" t="s">
        <v>133</v>
      </c>
      <c r="C60" s="58" t="s">
        <v>134</v>
      </c>
      <c r="D60" s="48">
        <v>0.0033637731481481483</v>
      </c>
      <c r="E60" s="49">
        <f t="shared" si="3"/>
        <v>52.145339435020475</v>
      </c>
      <c r="F60" s="50">
        <f t="shared" si="4"/>
        <v>57.145339435020475</v>
      </c>
      <c r="G60" s="51">
        <f t="shared" si="5"/>
        <v>0.0016097222222222222</v>
      </c>
    </row>
    <row r="61" spans="1:7" ht="12.75">
      <c r="A61" s="43">
        <v>53</v>
      </c>
      <c r="B61" s="58" t="s">
        <v>188</v>
      </c>
      <c r="C61" s="58" t="s">
        <v>45</v>
      </c>
      <c r="D61" s="48">
        <v>0.0033738425925925928</v>
      </c>
      <c r="E61" s="49">
        <f t="shared" si="3"/>
        <v>51.98970840480275</v>
      </c>
      <c r="F61" s="50">
        <f t="shared" si="4"/>
        <v>56.98970840480275</v>
      </c>
      <c r="G61" s="51">
        <f t="shared" si="5"/>
        <v>0.0016197916666666667</v>
      </c>
    </row>
    <row r="62" spans="1:7" ht="12.75">
      <c r="A62" s="43">
        <v>54</v>
      </c>
      <c r="B62" s="58" t="s">
        <v>211</v>
      </c>
      <c r="C62" s="58" t="s">
        <v>8</v>
      </c>
      <c r="D62" s="48">
        <v>0.003422569444444444</v>
      </c>
      <c r="E62" s="49">
        <f t="shared" si="3"/>
        <v>51.249535017415724</v>
      </c>
      <c r="F62" s="50">
        <f t="shared" si="4"/>
        <v>56.249535017415724</v>
      </c>
      <c r="G62" s="51">
        <f t="shared" si="5"/>
        <v>0.0016685185185185177</v>
      </c>
    </row>
    <row r="63" spans="1:7" ht="12.75">
      <c r="A63" s="43">
        <v>55</v>
      </c>
      <c r="B63" s="59" t="s">
        <v>10</v>
      </c>
      <c r="C63" s="59" t="s">
        <v>48</v>
      </c>
      <c r="D63" s="48">
        <v>0.003446180555555556</v>
      </c>
      <c r="E63" s="49">
        <f t="shared" si="3"/>
        <v>50.89840470193114</v>
      </c>
      <c r="F63" s="50">
        <f t="shared" si="4"/>
        <v>55.89840470193114</v>
      </c>
      <c r="G63" s="51">
        <f t="shared" si="5"/>
        <v>0.00169212962962963</v>
      </c>
    </row>
    <row r="64" spans="1:7" ht="12.75">
      <c r="A64" s="43">
        <v>56</v>
      </c>
      <c r="B64" s="58" t="s">
        <v>19</v>
      </c>
      <c r="C64" s="58" t="s">
        <v>40</v>
      </c>
      <c r="D64" s="48">
        <v>0.003454513888888889</v>
      </c>
      <c r="E64" s="49">
        <f t="shared" si="3"/>
        <v>50.77562234060375</v>
      </c>
      <c r="F64" s="50">
        <f t="shared" si="4"/>
        <v>55.77562234060375</v>
      </c>
      <c r="G64" s="51">
        <f t="shared" si="5"/>
        <v>0.0017004629629629629</v>
      </c>
    </row>
    <row r="65" spans="1:7" ht="12.75">
      <c r="A65" s="43">
        <v>57</v>
      </c>
      <c r="B65" s="58" t="s">
        <v>322</v>
      </c>
      <c r="C65" s="58" t="s">
        <v>25</v>
      </c>
      <c r="D65" s="48">
        <v>0.0034668981481481478</v>
      </c>
      <c r="E65" s="49">
        <f t="shared" si="3"/>
        <v>50.59424450824599</v>
      </c>
      <c r="F65" s="50">
        <f t="shared" si="4"/>
        <v>55.59424450824599</v>
      </c>
      <c r="G65" s="51">
        <f t="shared" si="5"/>
        <v>0.0017128472222222217</v>
      </c>
    </row>
    <row r="66" spans="1:7" ht="12.75">
      <c r="A66" s="43">
        <v>58</v>
      </c>
      <c r="B66" s="58" t="s">
        <v>80</v>
      </c>
      <c r="C66" s="58" t="s">
        <v>8</v>
      </c>
      <c r="D66" s="48">
        <v>0.003500347222222222</v>
      </c>
      <c r="E66" s="49">
        <f t="shared" si="3"/>
        <v>50.11076943424926</v>
      </c>
      <c r="F66" s="50">
        <f t="shared" si="4"/>
        <v>55.11076943424926</v>
      </c>
      <c r="G66" s="51">
        <f t="shared" si="5"/>
        <v>0.001746296296296296</v>
      </c>
    </row>
    <row r="67" spans="1:7" ht="12.75">
      <c r="A67" s="43">
        <v>59</v>
      </c>
      <c r="B67" s="58" t="s">
        <v>210</v>
      </c>
      <c r="C67" s="58" t="s">
        <v>56</v>
      </c>
      <c r="D67" s="48">
        <v>0.0035244212962962963</v>
      </c>
      <c r="E67" s="49">
        <f t="shared" si="3"/>
        <v>49.76848050967128</v>
      </c>
      <c r="F67" s="50">
        <f t="shared" si="4"/>
        <v>54.76848050967128</v>
      </c>
      <c r="G67" s="51">
        <f t="shared" si="5"/>
        <v>0.0017703703703703703</v>
      </c>
    </row>
    <row r="68" spans="1:7" ht="12.75">
      <c r="A68" s="43">
        <v>60</v>
      </c>
      <c r="B68" s="58" t="s">
        <v>326</v>
      </c>
      <c r="C68" s="58" t="s">
        <v>327</v>
      </c>
      <c r="D68" s="48">
        <v>0.0035380787037037043</v>
      </c>
      <c r="E68" s="49">
        <f t="shared" si="3"/>
        <v>49.5763682161667</v>
      </c>
      <c r="F68" s="50">
        <f t="shared" si="4"/>
        <v>54.5763682161667</v>
      </c>
      <c r="G68" s="51">
        <f t="shared" si="5"/>
        <v>0.0017840277777777783</v>
      </c>
    </row>
    <row r="69" spans="1:7" ht="12.75">
      <c r="A69" s="43">
        <v>61</v>
      </c>
      <c r="B69" s="58" t="s">
        <v>81</v>
      </c>
      <c r="C69" s="58" t="s">
        <v>82</v>
      </c>
      <c r="D69" s="48">
        <v>0.0035649305555555556</v>
      </c>
      <c r="E69" s="49">
        <f t="shared" si="3"/>
        <v>49.202947956235185</v>
      </c>
      <c r="F69" s="50">
        <f t="shared" si="4"/>
        <v>54.202947956235185</v>
      </c>
      <c r="G69" s="51">
        <f t="shared" si="5"/>
        <v>0.0018108796296296295</v>
      </c>
    </row>
    <row r="70" spans="1:7" ht="12.75">
      <c r="A70" s="43">
        <v>62</v>
      </c>
      <c r="B70" s="58" t="s">
        <v>211</v>
      </c>
      <c r="C70" s="58" t="s">
        <v>67</v>
      </c>
      <c r="D70" s="48">
        <v>0.0035740740740740737</v>
      </c>
      <c r="E70" s="49">
        <f t="shared" si="3"/>
        <v>49.07707253886011</v>
      </c>
      <c r="F70" s="50">
        <f t="shared" si="4"/>
        <v>54.07707253886011</v>
      </c>
      <c r="G70" s="51">
        <f t="shared" si="5"/>
        <v>0.0018200231481481477</v>
      </c>
    </row>
    <row r="71" spans="1:7" ht="12.75">
      <c r="A71" s="43">
        <v>63</v>
      </c>
      <c r="B71" s="58" t="s">
        <v>41</v>
      </c>
      <c r="C71" s="58" t="s">
        <v>39</v>
      </c>
      <c r="D71" s="48">
        <v>0.003578472222222222</v>
      </c>
      <c r="E71" s="49">
        <f t="shared" si="3"/>
        <v>49.016753994436904</v>
      </c>
      <c r="F71" s="50">
        <f t="shared" si="4"/>
        <v>54.016753994436904</v>
      </c>
      <c r="G71" s="51">
        <f t="shared" si="5"/>
        <v>0.001824421296296296</v>
      </c>
    </row>
    <row r="72" spans="1:7" ht="12.75">
      <c r="A72" s="43">
        <v>64</v>
      </c>
      <c r="B72" s="177" t="s">
        <v>111</v>
      </c>
      <c r="C72" s="177" t="s">
        <v>112</v>
      </c>
      <c r="D72" s="48">
        <v>0.003588425925925926</v>
      </c>
      <c r="E72" s="49">
        <f t="shared" si="3"/>
        <v>48.88078957553864</v>
      </c>
      <c r="F72" s="50">
        <f t="shared" si="4"/>
        <v>53.88078957553864</v>
      </c>
      <c r="G72" s="51">
        <f t="shared" si="5"/>
        <v>0.0018343749999999999</v>
      </c>
    </row>
    <row r="73" spans="1:7" ht="12.75">
      <c r="A73" s="43">
        <v>65</v>
      </c>
      <c r="B73" s="58" t="s">
        <v>328</v>
      </c>
      <c r="C73" s="58" t="s">
        <v>92</v>
      </c>
      <c r="D73" s="48">
        <v>0.0037193287037037034</v>
      </c>
      <c r="E73" s="49">
        <f aca="true" t="shared" si="6" ref="E73:E97">(D$9/D73)*100</f>
        <v>47.16041699081999</v>
      </c>
      <c r="F73" s="50">
        <f aca="true" t="shared" si="7" ref="F73:F97">E73+E$4</f>
        <v>52.16041699081999</v>
      </c>
      <c r="G73" s="51">
        <f aca="true" t="shared" si="8" ref="G73:G97">D73-D$9</f>
        <v>0.0019652777777777776</v>
      </c>
    </row>
    <row r="74" spans="1:7" ht="12.75">
      <c r="A74" s="43">
        <v>66</v>
      </c>
      <c r="B74" s="58" t="s">
        <v>44</v>
      </c>
      <c r="C74" s="58" t="s">
        <v>45</v>
      </c>
      <c r="D74" s="48">
        <v>0.003725462962962963</v>
      </c>
      <c r="E74" s="49">
        <f t="shared" si="6"/>
        <v>47.082763762893</v>
      </c>
      <c r="F74" s="50">
        <f t="shared" si="7"/>
        <v>52.082763762893</v>
      </c>
      <c r="G74" s="51">
        <f t="shared" si="8"/>
        <v>0.001971412037037037</v>
      </c>
    </row>
    <row r="75" spans="1:7" ht="12.75">
      <c r="A75" s="43">
        <v>67</v>
      </c>
      <c r="B75" s="59" t="s">
        <v>49</v>
      </c>
      <c r="C75" s="59" t="s">
        <v>50</v>
      </c>
      <c r="D75" s="48">
        <v>0.003744212962962963</v>
      </c>
      <c r="E75" s="49">
        <f t="shared" si="6"/>
        <v>46.84698608964452</v>
      </c>
      <c r="F75" s="50">
        <f t="shared" si="7"/>
        <v>51.84698608964452</v>
      </c>
      <c r="G75" s="51">
        <f t="shared" si="8"/>
        <v>0.001990162037037037</v>
      </c>
    </row>
    <row r="76" spans="1:7" ht="12.75">
      <c r="A76" s="43">
        <v>68</v>
      </c>
      <c r="B76" s="58" t="s">
        <v>80</v>
      </c>
      <c r="C76" s="58" t="s">
        <v>109</v>
      </c>
      <c r="D76" s="48">
        <v>0.003794560185185185</v>
      </c>
      <c r="E76" s="49">
        <f t="shared" si="6"/>
        <v>46.22540796095776</v>
      </c>
      <c r="F76" s="50">
        <f t="shared" si="7"/>
        <v>51.22540796095776</v>
      </c>
      <c r="G76" s="51">
        <f t="shared" si="8"/>
        <v>0.0020405092592592593</v>
      </c>
    </row>
    <row r="77" spans="1:7" ht="12.75">
      <c r="A77" s="43">
        <v>69</v>
      </c>
      <c r="B77" s="59" t="s">
        <v>51</v>
      </c>
      <c r="C77" s="59" t="s">
        <v>29</v>
      </c>
      <c r="D77" s="48">
        <v>0.003797916666666667</v>
      </c>
      <c r="E77" s="49">
        <f t="shared" si="6"/>
        <v>46.18455537270677</v>
      </c>
      <c r="F77" s="50">
        <f t="shared" si="7"/>
        <v>51.18455537270677</v>
      </c>
      <c r="G77" s="51">
        <f t="shared" si="8"/>
        <v>0.002043865740740741</v>
      </c>
    </row>
    <row r="78" spans="1:7" ht="12.75">
      <c r="A78" s="43">
        <v>70</v>
      </c>
      <c r="B78" s="58" t="s">
        <v>96</v>
      </c>
      <c r="C78" s="58" t="s">
        <v>73</v>
      </c>
      <c r="D78" s="48">
        <v>0.0038034722222222224</v>
      </c>
      <c r="E78" s="49">
        <f t="shared" si="6"/>
        <v>46.11709573367415</v>
      </c>
      <c r="F78" s="50">
        <f t="shared" si="7"/>
        <v>51.11709573367415</v>
      </c>
      <c r="G78" s="51">
        <f t="shared" si="8"/>
        <v>0.0020494212962962966</v>
      </c>
    </row>
    <row r="79" spans="1:7" ht="12.75">
      <c r="A79" s="43">
        <v>71</v>
      </c>
      <c r="B79" s="58" t="s">
        <v>26</v>
      </c>
      <c r="C79" s="58" t="s">
        <v>8</v>
      </c>
      <c r="D79" s="48">
        <v>0.003968171296296296</v>
      </c>
      <c r="E79" s="49">
        <f t="shared" si="6"/>
        <v>44.20300422925478</v>
      </c>
      <c r="F79" s="50">
        <f t="shared" si="7"/>
        <v>49.20300422925478</v>
      </c>
      <c r="G79" s="51">
        <f t="shared" si="8"/>
        <v>0.0022141203703703698</v>
      </c>
    </row>
    <row r="80" spans="1:7" ht="12.75">
      <c r="A80" s="43">
        <v>72</v>
      </c>
      <c r="B80" s="58" t="s">
        <v>398</v>
      </c>
      <c r="C80" s="58" t="s">
        <v>399</v>
      </c>
      <c r="D80" s="48">
        <v>0.004119791666666667</v>
      </c>
      <c r="E80" s="49">
        <f t="shared" si="6"/>
        <v>42.57620452310718</v>
      </c>
      <c r="F80" s="50">
        <f t="shared" si="7"/>
        <v>47.57620452310718</v>
      </c>
      <c r="G80" s="51">
        <f t="shared" si="8"/>
        <v>0.0023657407407407403</v>
      </c>
    </row>
    <row r="81" spans="1:7" ht="12.75">
      <c r="A81" s="43">
        <v>73</v>
      </c>
      <c r="B81" s="58" t="s">
        <v>352</v>
      </c>
      <c r="C81" s="58" t="s">
        <v>72</v>
      </c>
      <c r="D81" s="48">
        <v>0.004189814814814815</v>
      </c>
      <c r="E81" s="49">
        <f t="shared" si="6"/>
        <v>41.864640883977906</v>
      </c>
      <c r="F81" s="50">
        <f t="shared" si="7"/>
        <v>46.864640883977906</v>
      </c>
      <c r="G81" s="51">
        <f t="shared" si="8"/>
        <v>0.0024357638888888884</v>
      </c>
    </row>
    <row r="82" spans="1:7" ht="12.75">
      <c r="A82" s="43">
        <v>74</v>
      </c>
      <c r="B82" s="59" t="s">
        <v>364</v>
      </c>
      <c r="C82" s="59" t="s">
        <v>162</v>
      </c>
      <c r="D82" s="48">
        <v>0.004220138888888889</v>
      </c>
      <c r="E82" s="49">
        <f t="shared" si="6"/>
        <v>41.56381986725906</v>
      </c>
      <c r="F82" s="50">
        <f t="shared" si="7"/>
        <v>46.56381986725906</v>
      </c>
      <c r="G82" s="51">
        <f t="shared" si="8"/>
        <v>0.0024660879629629625</v>
      </c>
    </row>
    <row r="83" spans="1:7" ht="12.75">
      <c r="A83" s="43">
        <v>75</v>
      </c>
      <c r="B83" s="177" t="s">
        <v>187</v>
      </c>
      <c r="C83" s="177" t="s">
        <v>66</v>
      </c>
      <c r="D83" s="48">
        <v>0.0043347222222222224</v>
      </c>
      <c r="E83" s="49">
        <f t="shared" si="6"/>
        <v>40.46512869806686</v>
      </c>
      <c r="F83" s="50">
        <f t="shared" si="7"/>
        <v>45.46512869806686</v>
      </c>
      <c r="G83" s="51">
        <f t="shared" si="8"/>
        <v>0.002580671296296296</v>
      </c>
    </row>
    <row r="84" spans="1:7" ht="12.75">
      <c r="A84" s="43">
        <v>76</v>
      </c>
      <c r="B84" s="58" t="s">
        <v>181</v>
      </c>
      <c r="C84" s="58" t="s">
        <v>72</v>
      </c>
      <c r="D84" s="48">
        <v>0.004448148148148148</v>
      </c>
      <c r="E84" s="49">
        <f t="shared" si="6"/>
        <v>39.43328476269776</v>
      </c>
      <c r="F84" s="50">
        <f t="shared" si="7"/>
        <v>44.43328476269776</v>
      </c>
      <c r="G84" s="51">
        <f t="shared" si="8"/>
        <v>0.002694097222222222</v>
      </c>
    </row>
    <row r="85" spans="1:7" ht="12.75">
      <c r="A85" s="43">
        <v>77</v>
      </c>
      <c r="B85" s="58" t="s">
        <v>97</v>
      </c>
      <c r="C85" s="58" t="s">
        <v>98</v>
      </c>
      <c r="D85" s="48">
        <v>0.0044913194444444445</v>
      </c>
      <c r="E85" s="49">
        <f t="shared" si="6"/>
        <v>39.054245586908905</v>
      </c>
      <c r="F85" s="50">
        <f t="shared" si="7"/>
        <v>44.054245586908905</v>
      </c>
      <c r="G85" s="51">
        <f t="shared" si="8"/>
        <v>0.0027372685185185182</v>
      </c>
    </row>
    <row r="86" spans="1:7" ht="12.75">
      <c r="A86" s="43">
        <v>78</v>
      </c>
      <c r="B86" s="59" t="s">
        <v>77</v>
      </c>
      <c r="C86" s="59" t="s">
        <v>29</v>
      </c>
      <c r="D86" s="48">
        <v>0.004554976851851852</v>
      </c>
      <c r="E86" s="49">
        <f t="shared" si="6"/>
        <v>38.50844873586584</v>
      </c>
      <c r="F86" s="50">
        <f t="shared" si="7"/>
        <v>43.50844873586584</v>
      </c>
      <c r="G86" s="51">
        <f t="shared" si="8"/>
        <v>0.0028009259259259255</v>
      </c>
    </row>
    <row r="87" spans="1:7" ht="12.75">
      <c r="A87" s="43">
        <v>79</v>
      </c>
      <c r="B87" s="58" t="s">
        <v>181</v>
      </c>
      <c r="C87" s="58" t="s">
        <v>31</v>
      </c>
      <c r="D87" s="48">
        <v>0.004871064814814815</v>
      </c>
      <c r="E87" s="49">
        <f t="shared" si="6"/>
        <v>36.009599391721714</v>
      </c>
      <c r="F87" s="50">
        <f t="shared" si="7"/>
        <v>41.009599391721714</v>
      </c>
      <c r="G87" s="51">
        <f t="shared" si="8"/>
        <v>0.003117013888888889</v>
      </c>
    </row>
    <row r="88" spans="1:7" ht="12.75">
      <c r="A88" s="43">
        <v>80</v>
      </c>
      <c r="B88" s="59" t="s">
        <v>361</v>
      </c>
      <c r="C88" s="59" t="s">
        <v>109</v>
      </c>
      <c r="D88" s="48">
        <v>0.004976851851851852</v>
      </c>
      <c r="E88" s="49">
        <f t="shared" si="6"/>
        <v>35.24418604651163</v>
      </c>
      <c r="F88" s="50">
        <f t="shared" si="7"/>
        <v>40.24418604651163</v>
      </c>
      <c r="G88" s="51">
        <f t="shared" si="8"/>
        <v>0.003222800925925926</v>
      </c>
    </row>
    <row r="89" spans="1:7" ht="12.75">
      <c r="A89" s="43">
        <v>81</v>
      </c>
      <c r="B89" s="59" t="s">
        <v>52</v>
      </c>
      <c r="C89" s="59" t="s">
        <v>53</v>
      </c>
      <c r="D89" s="48">
        <v>0.005083680555555556</v>
      </c>
      <c r="E89" s="49">
        <f t="shared" si="6"/>
        <v>34.50356305352549</v>
      </c>
      <c r="F89" s="50">
        <f t="shared" si="7"/>
        <v>39.50356305352549</v>
      </c>
      <c r="G89" s="51">
        <f t="shared" si="8"/>
        <v>0.0033296296296296294</v>
      </c>
    </row>
    <row r="90" spans="1:7" ht="12.75">
      <c r="A90" s="43">
        <v>82</v>
      </c>
      <c r="B90" s="59" t="s">
        <v>328</v>
      </c>
      <c r="C90" s="59" t="s">
        <v>76</v>
      </c>
      <c r="D90" s="48">
        <v>0.005434143518518519</v>
      </c>
      <c r="E90" s="49">
        <f t="shared" si="6"/>
        <v>32.27833272986731</v>
      </c>
      <c r="F90" s="50">
        <f t="shared" si="7"/>
        <v>37.27833272986731</v>
      </c>
      <c r="G90" s="51">
        <f t="shared" si="8"/>
        <v>0.0036800925925925924</v>
      </c>
    </row>
    <row r="91" spans="1:7" ht="12.75">
      <c r="A91" s="43">
        <v>83</v>
      </c>
      <c r="B91" s="58" t="s">
        <v>81</v>
      </c>
      <c r="C91" s="58" t="s">
        <v>392</v>
      </c>
      <c r="D91" s="48">
        <v>0.005538425925925926</v>
      </c>
      <c r="E91" s="49">
        <f t="shared" si="6"/>
        <v>31.6705675833821</v>
      </c>
      <c r="F91" s="50">
        <f t="shared" si="7"/>
        <v>36.670567583382095</v>
      </c>
      <c r="G91" s="51">
        <f t="shared" si="8"/>
        <v>0.0037843749999999995</v>
      </c>
    </row>
    <row r="92" spans="1:7" ht="12.75">
      <c r="A92" s="43">
        <v>84</v>
      </c>
      <c r="B92" s="58" t="s">
        <v>364</v>
      </c>
      <c r="C92" s="58" t="s">
        <v>79</v>
      </c>
      <c r="D92" s="48">
        <v>0.005772916666666667</v>
      </c>
      <c r="E92" s="49">
        <f t="shared" si="6"/>
        <v>30.384137294999803</v>
      </c>
      <c r="F92" s="50">
        <f t="shared" si="7"/>
        <v>35.3841372949998</v>
      </c>
      <c r="G92" s="51">
        <f t="shared" si="8"/>
        <v>0.00401886574074074</v>
      </c>
    </row>
    <row r="93" spans="1:7" ht="12.75">
      <c r="A93" s="43">
        <v>85</v>
      </c>
      <c r="B93" s="58" t="s">
        <v>331</v>
      </c>
      <c r="C93" s="58" t="s">
        <v>178</v>
      </c>
      <c r="D93" s="48">
        <v>0.005804976851851852</v>
      </c>
      <c r="E93" s="49">
        <f t="shared" si="6"/>
        <v>30.216329378925334</v>
      </c>
      <c r="F93" s="50">
        <f t="shared" si="7"/>
        <v>35.21632937892534</v>
      </c>
      <c r="G93" s="51">
        <f t="shared" si="8"/>
        <v>0.004050925925925926</v>
      </c>
    </row>
    <row r="94" spans="1:7" ht="12.75">
      <c r="A94" s="43">
        <v>86</v>
      </c>
      <c r="B94" s="58" t="s">
        <v>105</v>
      </c>
      <c r="C94" s="58" t="s">
        <v>106</v>
      </c>
      <c r="D94" s="48">
        <v>0.006253240740740741</v>
      </c>
      <c r="E94" s="49">
        <f t="shared" si="6"/>
        <v>28.050270230250984</v>
      </c>
      <c r="F94" s="50">
        <f t="shared" si="7"/>
        <v>33.05027023025099</v>
      </c>
      <c r="G94" s="51">
        <f t="shared" si="8"/>
        <v>0.004499189814814814</v>
      </c>
    </row>
    <row r="95" spans="1:7" ht="12.75">
      <c r="A95" s="43">
        <v>87</v>
      </c>
      <c r="B95" s="58" t="s">
        <v>94</v>
      </c>
      <c r="C95" s="58" t="s">
        <v>191</v>
      </c>
      <c r="D95" s="48">
        <v>0.006479166666666667</v>
      </c>
      <c r="E95" s="49">
        <f t="shared" si="6"/>
        <v>27.072168631654165</v>
      </c>
      <c r="F95" s="50">
        <f t="shared" si="7"/>
        <v>32.072168631654165</v>
      </c>
      <c r="G95" s="51">
        <f t="shared" si="8"/>
        <v>0.004725115740740741</v>
      </c>
    </row>
    <row r="96" spans="1:7" ht="12.75">
      <c r="A96" s="43">
        <v>88</v>
      </c>
      <c r="B96" s="59"/>
      <c r="C96" s="59"/>
      <c r="D96" s="48"/>
      <c r="E96" s="49" t="e">
        <f t="shared" si="6"/>
        <v>#DIV/0!</v>
      </c>
      <c r="F96" s="50" t="e">
        <f t="shared" si="7"/>
        <v>#DIV/0!</v>
      </c>
      <c r="G96" s="51">
        <f t="shared" si="8"/>
        <v>-0.001754050925925926</v>
      </c>
    </row>
    <row r="97" spans="1:7" ht="12.75">
      <c r="A97" s="43">
        <v>89</v>
      </c>
      <c r="B97" s="59"/>
      <c r="C97" s="59"/>
      <c r="D97" s="48"/>
      <c r="E97" s="49" t="e">
        <f t="shared" si="6"/>
        <v>#DIV/0!</v>
      </c>
      <c r="F97" s="50" t="e">
        <f t="shared" si="7"/>
        <v>#DIV/0!</v>
      </c>
      <c r="G97" s="51">
        <f t="shared" si="8"/>
        <v>-0.001754050925925926</v>
      </c>
    </row>
    <row r="98" spans="6:7" ht="12.75">
      <c r="F98" s="60"/>
      <c r="G98" s="61"/>
    </row>
    <row r="99" spans="6:7" ht="12.75">
      <c r="F99" s="60"/>
      <c r="G99" s="61"/>
    </row>
    <row r="100" spans="6:7" ht="12.75">
      <c r="F100" s="60"/>
      <c r="G100" s="61"/>
    </row>
    <row r="101" spans="6:7" ht="12.75">
      <c r="F101" s="60"/>
      <c r="G101" s="61"/>
    </row>
    <row r="102" spans="6:7" ht="12.75">
      <c r="F102" s="60"/>
      <c r="G102" s="61"/>
    </row>
    <row r="103" spans="6:7" ht="12.75">
      <c r="F103" s="60"/>
      <c r="G103" s="61"/>
    </row>
    <row r="104" spans="6:7" ht="12.75">
      <c r="F104" s="60"/>
      <c r="G104" s="61"/>
    </row>
    <row r="105" spans="6:7" ht="12.75">
      <c r="F105" s="60"/>
      <c r="G105" s="61"/>
    </row>
    <row r="106" spans="6:7" ht="12.75">
      <c r="F106" s="60"/>
      <c r="G106" s="61"/>
    </row>
    <row r="107" spans="6:7" ht="12.75">
      <c r="F107" s="60"/>
      <c r="G107" s="61"/>
    </row>
    <row r="108" spans="6:7" ht="12.75">
      <c r="F108" s="60"/>
      <c r="G108" s="61"/>
    </row>
    <row r="109" spans="6:7" ht="12.75">
      <c r="F109" s="60"/>
      <c r="G109" s="61"/>
    </row>
    <row r="110" spans="6:7" ht="12.75">
      <c r="F110" s="60"/>
      <c r="G110" s="61"/>
    </row>
    <row r="111" spans="6:7" ht="12.75">
      <c r="F111" s="60"/>
      <c r="G111" s="61"/>
    </row>
    <row r="112" spans="6:7" ht="12.75">
      <c r="F112" s="60"/>
      <c r="G112" s="61"/>
    </row>
    <row r="113" spans="6:7" ht="12.75">
      <c r="F113" s="60"/>
      <c r="G113" s="61"/>
    </row>
    <row r="114" spans="6:7" ht="12.75">
      <c r="F114" s="60"/>
      <c r="G114" s="61"/>
    </row>
    <row r="115" spans="6:7" ht="12.75">
      <c r="F115" s="60"/>
      <c r="G115" s="61"/>
    </row>
    <row r="116" ht="12.75">
      <c r="G116" s="61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1"/>
    </row>
    <row r="127" ht="12.75">
      <c r="G127" s="61"/>
    </row>
    <row r="128" ht="12.75">
      <c r="G128" s="61"/>
    </row>
    <row r="129" ht="12.75">
      <c r="G129" s="61"/>
    </row>
    <row r="130" ht="12.75">
      <c r="G130" s="61"/>
    </row>
    <row r="131" ht="12.75">
      <c r="G131" s="61"/>
    </row>
    <row r="132" ht="12.75">
      <c r="G132" s="61"/>
    </row>
    <row r="133" ht="12.75">
      <c r="G133" s="61"/>
    </row>
    <row r="134" ht="12.75">
      <c r="G134" s="61"/>
    </row>
    <row r="135" ht="12.75">
      <c r="G135" s="61"/>
    </row>
    <row r="136" ht="12.75">
      <c r="G136" s="61"/>
    </row>
    <row r="137" ht="12.75">
      <c r="G137" s="61"/>
    </row>
    <row r="138" ht="12.75">
      <c r="G138" s="61"/>
    </row>
    <row r="139" ht="12.75">
      <c r="G139" s="61"/>
    </row>
    <row r="140" ht="12.75">
      <c r="G140" s="61"/>
    </row>
    <row r="141" ht="12.75">
      <c r="G141" s="61"/>
    </row>
    <row r="142" ht="12.75">
      <c r="G142" s="61"/>
    </row>
    <row r="143" ht="12.75">
      <c r="G143" s="61"/>
    </row>
    <row r="144" ht="12.75">
      <c r="G144" s="61"/>
    </row>
    <row r="145" ht="12.75">
      <c r="G145" s="61"/>
    </row>
    <row r="146" ht="12.75">
      <c r="G146" s="61"/>
    </row>
    <row r="147" ht="12.75">
      <c r="G147" s="61"/>
    </row>
    <row r="148" ht="12.75">
      <c r="G148" s="61"/>
    </row>
    <row r="149" ht="12.75">
      <c r="G149" s="61"/>
    </row>
    <row r="150" ht="12.75">
      <c r="G150" s="61"/>
    </row>
    <row r="151" ht="12.75">
      <c r="G151" s="61"/>
    </row>
    <row r="152" ht="12.75">
      <c r="G152" s="61"/>
    </row>
    <row r="153" ht="12.75">
      <c r="G153" s="61"/>
    </row>
    <row r="154" ht="12.75">
      <c r="G154" s="61"/>
    </row>
    <row r="155" ht="12.75">
      <c r="G155" s="61"/>
    </row>
    <row r="156" ht="12.75">
      <c r="G156" s="61"/>
    </row>
    <row r="157" ht="12.75">
      <c r="G157" s="61"/>
    </row>
    <row r="158" ht="12.75">
      <c r="G158" s="61"/>
    </row>
    <row r="159" ht="12.75">
      <c r="G159" s="61"/>
    </row>
    <row r="160" ht="12.75">
      <c r="G160" s="61"/>
    </row>
    <row r="161" ht="12.75">
      <c r="G161" s="61"/>
    </row>
    <row r="162" ht="12.75">
      <c r="G162" s="61"/>
    </row>
    <row r="163" ht="12.75">
      <c r="G163" s="61"/>
    </row>
    <row r="164" ht="12.75">
      <c r="G164" s="61"/>
    </row>
    <row r="165" ht="12.75">
      <c r="G165" s="61"/>
    </row>
    <row r="166" ht="12.75">
      <c r="G166" s="61"/>
    </row>
    <row r="167" ht="12.75">
      <c r="G167" s="61"/>
    </row>
    <row r="168" ht="12.75">
      <c r="G168" s="61"/>
    </row>
    <row r="169" ht="12.75">
      <c r="G169" s="61"/>
    </row>
    <row r="170" ht="12.75">
      <c r="G170" s="61"/>
    </row>
    <row r="171" ht="12.75">
      <c r="G171" s="61"/>
    </row>
    <row r="172" ht="12.75">
      <c r="G172" s="61"/>
    </row>
    <row r="173" ht="12.75">
      <c r="G173" s="61"/>
    </row>
    <row r="174" ht="12.75">
      <c r="G174" s="61"/>
    </row>
    <row r="175" ht="12.75">
      <c r="G175" s="61"/>
    </row>
    <row r="176" ht="12.75">
      <c r="G176" s="61"/>
    </row>
    <row r="177" ht="12.75">
      <c r="G177" s="61"/>
    </row>
    <row r="178" ht="12.75">
      <c r="G178" s="61"/>
    </row>
    <row r="179" ht="12.75">
      <c r="G179" s="61"/>
    </row>
    <row r="180" ht="12.75">
      <c r="G180" s="61"/>
    </row>
    <row r="181" ht="12.75">
      <c r="G181" s="61"/>
    </row>
    <row r="182" ht="12.75">
      <c r="G182" s="61"/>
    </row>
    <row r="183" ht="12.75">
      <c r="G183" s="61"/>
    </row>
    <row r="184" ht="12.75">
      <c r="G184" s="61"/>
    </row>
  </sheetData>
  <sheetProtection/>
  <mergeCells count="7">
    <mergeCell ref="A6:B6"/>
    <mergeCell ref="C6:G6"/>
    <mergeCell ref="A7:B7"/>
    <mergeCell ref="A1:G1"/>
    <mergeCell ref="A3:B3"/>
    <mergeCell ref="A4:B4"/>
    <mergeCell ref="A5:B5"/>
  </mergeCells>
  <printOptions horizontalCentered="1"/>
  <pageMargins left="0.5905511811023623" right="0.5905511811023623" top="0.5905511811023623" bottom="0.7086614173228347" header="0.5118110236220472" footer="0.5118110236220472"/>
  <pageSetup fitToHeight="1" fitToWidth="1" horizontalDpi="300" verticalDpi="300" orientation="portrait" paperSize="9" scale="61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2.75"/>
  <cols>
    <col min="1" max="1" width="3.625" style="0" customWidth="1"/>
    <col min="2" max="2" width="13.875" style="0" customWidth="1"/>
    <col min="3" max="3" width="11.875" style="0" customWidth="1"/>
    <col min="4" max="4" width="10.75390625" style="0" customWidth="1"/>
    <col min="5" max="5" width="11.125" style="0" customWidth="1"/>
    <col min="6" max="6" width="14.25390625" style="0" customWidth="1"/>
    <col min="7" max="7" width="9.625" style="0" customWidth="1"/>
    <col min="8" max="8" width="11.625" style="0" customWidth="1"/>
  </cols>
  <sheetData>
    <row r="1" spans="1:7" ht="27">
      <c r="A1" s="613" t="s">
        <v>499</v>
      </c>
      <c r="B1" s="613"/>
      <c r="C1" s="613"/>
      <c r="D1" s="613"/>
      <c r="E1" s="613"/>
      <c r="F1" s="613"/>
      <c r="G1" s="613"/>
    </row>
    <row r="2" spans="1:7" ht="12.75">
      <c r="A2" s="62"/>
      <c r="B2" s="63"/>
      <c r="C2" s="63"/>
      <c r="D2" s="5"/>
      <c r="E2" s="64"/>
      <c r="F2" s="65"/>
      <c r="G2" s="66"/>
    </row>
    <row r="3" spans="1:7" ht="12.75">
      <c r="A3" s="62"/>
      <c r="B3" s="67"/>
      <c r="C3" s="67"/>
      <c r="D3" s="5"/>
      <c r="E3" s="68" t="s">
        <v>194</v>
      </c>
      <c r="F3" s="65"/>
      <c r="G3" s="66"/>
    </row>
    <row r="4" spans="1:7" ht="12.75">
      <c r="A4" s="611" t="s">
        <v>195</v>
      </c>
      <c r="B4" s="611"/>
      <c r="C4" s="10" t="s">
        <v>196</v>
      </c>
      <c r="D4" s="5"/>
      <c r="E4" s="69">
        <v>5</v>
      </c>
      <c r="F4" s="65"/>
      <c r="G4" s="66"/>
    </row>
    <row r="5" spans="1:7" ht="12.75">
      <c r="A5" s="611" t="s">
        <v>197</v>
      </c>
      <c r="B5" s="611"/>
      <c r="C5" s="70">
        <v>39887</v>
      </c>
      <c r="D5" s="5"/>
      <c r="E5" s="64"/>
      <c r="F5" s="65"/>
      <c r="G5" s="66"/>
    </row>
    <row r="6" spans="1:7" ht="12.75">
      <c r="A6" s="611" t="s">
        <v>198</v>
      </c>
      <c r="B6" s="611"/>
      <c r="C6" s="612" t="s">
        <v>212</v>
      </c>
      <c r="D6" s="612"/>
      <c r="E6" s="612"/>
      <c r="F6" s="612"/>
      <c r="G6" s="612"/>
    </row>
    <row r="7" spans="1:7" ht="13.5" thickBot="1">
      <c r="A7" s="611" t="s">
        <v>200</v>
      </c>
      <c r="B7" s="611"/>
      <c r="C7" s="10">
        <f>COUNTA(B9:B109)</f>
        <v>101</v>
      </c>
      <c r="D7" s="5"/>
      <c r="E7" s="64"/>
      <c r="F7" s="65"/>
      <c r="G7" s="66"/>
    </row>
    <row r="8" spans="1:7" ht="13.5" thickBot="1">
      <c r="A8" s="71" t="s">
        <v>201</v>
      </c>
      <c r="B8" s="72" t="s">
        <v>202</v>
      </c>
      <c r="C8" s="73" t="s">
        <v>203</v>
      </c>
      <c r="D8" s="317" t="s">
        <v>209</v>
      </c>
      <c r="E8" s="75" t="s">
        <v>206</v>
      </c>
      <c r="F8" s="76" t="s">
        <v>207</v>
      </c>
      <c r="G8" s="77" t="s">
        <v>4</v>
      </c>
    </row>
    <row r="9" spans="1:10" ht="12.75">
      <c r="A9" s="20">
        <v>1</v>
      </c>
      <c r="B9" s="292" t="s">
        <v>406</v>
      </c>
      <c r="C9" s="302" t="s">
        <v>98</v>
      </c>
      <c r="D9" s="316">
        <v>0.00041585648148148146</v>
      </c>
      <c r="E9" s="315">
        <f>(D$9/D9)*100</f>
        <v>100</v>
      </c>
      <c r="F9" s="78">
        <f>E9+$E$4</f>
        <v>105</v>
      </c>
      <c r="G9" s="322">
        <f aca="true" t="shared" si="0" ref="G9:G72">D9-D$9</f>
        <v>0</v>
      </c>
      <c r="J9" s="320"/>
    </row>
    <row r="10" spans="1:10" ht="12.75">
      <c r="A10" s="21">
        <v>2</v>
      </c>
      <c r="B10" s="173" t="s">
        <v>58</v>
      </c>
      <c r="C10" s="303" t="s">
        <v>59</v>
      </c>
      <c r="D10" s="314">
        <v>0.0004212962962962963</v>
      </c>
      <c r="E10" s="311">
        <f aca="true" t="shared" si="1" ref="E10:E73">(D$9/D10)*100</f>
        <v>98.7087912087912</v>
      </c>
      <c r="F10" s="298">
        <f>E10+$E$4</f>
        <v>103.7087912087912</v>
      </c>
      <c r="G10" s="321">
        <f t="shared" si="0"/>
        <v>5.439814814814836E-06</v>
      </c>
      <c r="J10" s="320"/>
    </row>
    <row r="11" spans="1:10" ht="12.75">
      <c r="A11" s="21">
        <v>3</v>
      </c>
      <c r="B11" s="223" t="s">
        <v>319</v>
      </c>
      <c r="C11" s="304" t="s">
        <v>39</v>
      </c>
      <c r="D11" s="314">
        <v>0.00048553240740740745</v>
      </c>
      <c r="E11" s="311">
        <f t="shared" si="1"/>
        <v>85.64958283671035</v>
      </c>
      <c r="F11" s="298">
        <f aca="true" t="shared" si="2" ref="F11:F74">E11+$E$4</f>
        <v>90.64958283671035</v>
      </c>
      <c r="G11" s="321">
        <f t="shared" si="0"/>
        <v>6.967592592592599E-05</v>
      </c>
      <c r="J11" s="320"/>
    </row>
    <row r="12" spans="1:10" ht="12.75">
      <c r="A12" s="21">
        <v>4</v>
      </c>
      <c r="B12" s="223" t="s">
        <v>85</v>
      </c>
      <c r="C12" s="304" t="s">
        <v>72</v>
      </c>
      <c r="D12" s="314">
        <v>0.0004878472222222222</v>
      </c>
      <c r="E12" s="311">
        <f t="shared" si="1"/>
        <v>85.24317912218268</v>
      </c>
      <c r="F12" s="298">
        <f t="shared" si="2"/>
        <v>90.24317912218268</v>
      </c>
      <c r="G12" s="321">
        <f t="shared" si="0"/>
        <v>7.199074074074074E-05</v>
      </c>
      <c r="J12" s="320"/>
    </row>
    <row r="13" spans="1:10" ht="12.75">
      <c r="A13" s="21">
        <v>5</v>
      </c>
      <c r="B13" s="173" t="s">
        <v>30</v>
      </c>
      <c r="C13" s="303" t="s">
        <v>31</v>
      </c>
      <c r="D13" s="314">
        <v>0.0004935185185185185</v>
      </c>
      <c r="E13" s="311">
        <f t="shared" si="1"/>
        <v>84.26360225140714</v>
      </c>
      <c r="F13" s="298">
        <f t="shared" si="2"/>
        <v>89.26360225140714</v>
      </c>
      <c r="G13" s="321">
        <f t="shared" si="0"/>
        <v>7.7662037037037E-05</v>
      </c>
      <c r="J13" s="320"/>
    </row>
    <row r="14" spans="1:10" ht="12.75">
      <c r="A14" s="21">
        <v>6</v>
      </c>
      <c r="B14" s="173" t="s">
        <v>108</v>
      </c>
      <c r="C14" s="303" t="s">
        <v>33</v>
      </c>
      <c r="D14" s="314">
        <v>0.0005038194444444444</v>
      </c>
      <c r="E14" s="311">
        <f t="shared" si="1"/>
        <v>82.54077647599357</v>
      </c>
      <c r="F14" s="298">
        <f t="shared" si="2"/>
        <v>87.54077647599357</v>
      </c>
      <c r="G14" s="321">
        <f t="shared" si="0"/>
        <v>8.796296296296297E-05</v>
      </c>
      <c r="J14" s="320"/>
    </row>
    <row r="15" spans="1:10" ht="12.75">
      <c r="A15" s="21">
        <v>7</v>
      </c>
      <c r="B15" s="223" t="s">
        <v>319</v>
      </c>
      <c r="C15" s="304" t="s">
        <v>161</v>
      </c>
      <c r="D15" s="314">
        <v>0.0005046296296296296</v>
      </c>
      <c r="E15" s="311">
        <f t="shared" si="1"/>
        <v>82.40825688073394</v>
      </c>
      <c r="F15" s="298">
        <f t="shared" si="2"/>
        <v>87.40825688073394</v>
      </c>
      <c r="G15" s="321">
        <f t="shared" si="0"/>
        <v>8.877314814814815E-05</v>
      </c>
      <c r="J15" s="320"/>
    </row>
    <row r="16" spans="1:10" ht="12.75">
      <c r="A16" s="21">
        <v>8</v>
      </c>
      <c r="B16" s="223" t="s">
        <v>80</v>
      </c>
      <c r="C16" s="304" t="s">
        <v>92</v>
      </c>
      <c r="D16" s="314">
        <v>0.0005121527777777778</v>
      </c>
      <c r="E16" s="311">
        <f t="shared" si="1"/>
        <v>81.19774011299434</v>
      </c>
      <c r="F16" s="298">
        <f t="shared" si="2"/>
        <v>86.19774011299434</v>
      </c>
      <c r="G16" s="321">
        <f t="shared" si="0"/>
        <v>9.629629629629636E-05</v>
      </c>
      <c r="J16" s="320"/>
    </row>
    <row r="17" spans="1:10" ht="12.75">
      <c r="A17" s="21">
        <v>9</v>
      </c>
      <c r="B17" s="222" t="s">
        <v>23</v>
      </c>
      <c r="C17" s="207" t="s">
        <v>180</v>
      </c>
      <c r="D17" s="314">
        <v>0.0005179398148148148</v>
      </c>
      <c r="E17" s="311">
        <f t="shared" si="1"/>
        <v>80.29050279329608</v>
      </c>
      <c r="F17" s="298">
        <f t="shared" si="2"/>
        <v>85.29050279329608</v>
      </c>
      <c r="G17" s="321">
        <f t="shared" si="0"/>
        <v>0.00010208333333333337</v>
      </c>
      <c r="J17" s="320"/>
    </row>
    <row r="18" spans="1:10" ht="12.75">
      <c r="A18" s="21">
        <v>10</v>
      </c>
      <c r="B18" s="173" t="s">
        <v>322</v>
      </c>
      <c r="C18" s="303" t="s">
        <v>25</v>
      </c>
      <c r="D18" s="314">
        <v>0.0005243055555555555</v>
      </c>
      <c r="E18" s="311">
        <f t="shared" si="1"/>
        <v>79.31567328918322</v>
      </c>
      <c r="F18" s="298">
        <f t="shared" si="2"/>
        <v>84.31567328918322</v>
      </c>
      <c r="G18" s="321">
        <f t="shared" si="0"/>
        <v>0.00010844907407407407</v>
      </c>
      <c r="J18" s="106"/>
    </row>
    <row r="19" spans="1:10" ht="12.75">
      <c r="A19" s="21">
        <v>11</v>
      </c>
      <c r="B19" s="173" t="s">
        <v>78</v>
      </c>
      <c r="C19" s="303" t="s">
        <v>79</v>
      </c>
      <c r="D19" s="314">
        <v>0.0005271990740740741</v>
      </c>
      <c r="E19" s="311">
        <f t="shared" si="1"/>
        <v>78.88035126234905</v>
      </c>
      <c r="F19" s="298">
        <f t="shared" si="2"/>
        <v>83.88035126234905</v>
      </c>
      <c r="G19" s="321">
        <f t="shared" si="0"/>
        <v>0.00011134259259259268</v>
      </c>
      <c r="J19" s="106"/>
    </row>
    <row r="20" spans="1:10" ht="13.5" thickBot="1">
      <c r="A20" s="29">
        <v>12</v>
      </c>
      <c r="B20" s="305" t="s">
        <v>181</v>
      </c>
      <c r="C20" s="306" t="s">
        <v>31</v>
      </c>
      <c r="D20" s="318">
        <v>0.0005296296296296296</v>
      </c>
      <c r="E20" s="312">
        <f t="shared" si="1"/>
        <v>78.51835664335664</v>
      </c>
      <c r="F20" s="300">
        <f t="shared" si="2"/>
        <v>83.51835664335664</v>
      </c>
      <c r="G20" s="323">
        <f t="shared" si="0"/>
        <v>0.00011377314814814811</v>
      </c>
      <c r="J20" s="106"/>
    </row>
    <row r="21" spans="1:10" ht="12.75">
      <c r="A21" s="30">
        <v>13</v>
      </c>
      <c r="B21" s="57" t="s">
        <v>352</v>
      </c>
      <c r="C21" s="80" t="s">
        <v>72</v>
      </c>
      <c r="D21" s="316">
        <v>0.0005341435185185185</v>
      </c>
      <c r="E21" s="313">
        <f t="shared" si="1"/>
        <v>77.85482123510292</v>
      </c>
      <c r="F21" s="299">
        <f t="shared" si="2"/>
        <v>82.85482123510292</v>
      </c>
      <c r="G21" s="321">
        <f t="shared" si="0"/>
        <v>0.00011828703703703708</v>
      </c>
      <c r="J21" s="106"/>
    </row>
    <row r="22" spans="1:7" ht="12.75">
      <c r="A22" s="21">
        <v>14</v>
      </c>
      <c r="B22" s="34" t="s">
        <v>181</v>
      </c>
      <c r="C22" s="35" t="s">
        <v>72</v>
      </c>
      <c r="D22" s="314">
        <v>0.0005377314814814815</v>
      </c>
      <c r="E22" s="311">
        <f t="shared" si="1"/>
        <v>77.33534222987515</v>
      </c>
      <c r="F22" s="298">
        <f t="shared" si="2"/>
        <v>82.33534222987515</v>
      </c>
      <c r="G22" s="321">
        <f t="shared" si="0"/>
        <v>0.00012187500000000002</v>
      </c>
    </row>
    <row r="23" spans="1:7" ht="12.75">
      <c r="A23" s="21">
        <v>15</v>
      </c>
      <c r="B23" s="34" t="s">
        <v>313</v>
      </c>
      <c r="C23" s="35" t="s">
        <v>33</v>
      </c>
      <c r="D23" s="314">
        <v>0.0005388888888888889</v>
      </c>
      <c r="E23" s="311">
        <f t="shared" si="1"/>
        <v>77.16924398625429</v>
      </c>
      <c r="F23" s="298">
        <f t="shared" si="2"/>
        <v>82.16924398625429</v>
      </c>
      <c r="G23" s="321">
        <f t="shared" si="0"/>
        <v>0.00012303240740740742</v>
      </c>
    </row>
    <row r="24" spans="1:7" ht="12.75">
      <c r="A24" s="21">
        <v>16</v>
      </c>
      <c r="B24" s="58" t="s">
        <v>370</v>
      </c>
      <c r="C24" s="82" t="s">
        <v>31</v>
      </c>
      <c r="D24" s="314">
        <v>0.0005399305555555555</v>
      </c>
      <c r="E24" s="311">
        <f t="shared" si="1"/>
        <v>77.0203644158628</v>
      </c>
      <c r="F24" s="298">
        <f t="shared" si="2"/>
        <v>82.0203644158628</v>
      </c>
      <c r="G24" s="321">
        <f t="shared" si="0"/>
        <v>0.00012407407407407408</v>
      </c>
    </row>
    <row r="25" spans="1:7" ht="12.75">
      <c r="A25" s="21">
        <v>17</v>
      </c>
      <c r="B25" s="34" t="s">
        <v>141</v>
      </c>
      <c r="C25" s="35" t="s">
        <v>89</v>
      </c>
      <c r="D25" s="314">
        <v>0.0005443287037037038</v>
      </c>
      <c r="E25" s="311">
        <f t="shared" si="1"/>
        <v>76.3980438018286</v>
      </c>
      <c r="F25" s="298">
        <f t="shared" si="2"/>
        <v>81.3980438018286</v>
      </c>
      <c r="G25" s="321">
        <f t="shared" si="0"/>
        <v>0.0001284722222222223</v>
      </c>
    </row>
    <row r="26" spans="1:7" ht="12.75">
      <c r="A26" s="21">
        <v>18</v>
      </c>
      <c r="B26" s="34" t="s">
        <v>80</v>
      </c>
      <c r="C26" s="35" t="s">
        <v>25</v>
      </c>
      <c r="D26" s="314">
        <v>0.0005457175925925925</v>
      </c>
      <c r="E26" s="311">
        <f t="shared" si="1"/>
        <v>76.20360551431602</v>
      </c>
      <c r="F26" s="298">
        <f t="shared" si="2"/>
        <v>81.20360551431602</v>
      </c>
      <c r="G26" s="321">
        <f t="shared" si="0"/>
        <v>0.00012986111111111108</v>
      </c>
    </row>
    <row r="27" spans="1:7" ht="12.75">
      <c r="A27" s="21">
        <v>19</v>
      </c>
      <c r="B27" s="34" t="s">
        <v>143</v>
      </c>
      <c r="C27" s="35" t="s">
        <v>13</v>
      </c>
      <c r="D27" s="314">
        <v>0.0005471064814814815</v>
      </c>
      <c r="E27" s="311">
        <f t="shared" si="1"/>
        <v>76.01015443198645</v>
      </c>
      <c r="F27" s="298">
        <f t="shared" si="2"/>
        <v>81.01015443198645</v>
      </c>
      <c r="G27" s="321">
        <f t="shared" si="0"/>
        <v>0.00013125000000000007</v>
      </c>
    </row>
    <row r="28" spans="1:7" ht="12.75">
      <c r="A28" s="21">
        <v>20</v>
      </c>
      <c r="B28" s="34" t="s">
        <v>412</v>
      </c>
      <c r="C28" s="35" t="s">
        <v>72</v>
      </c>
      <c r="D28" s="314">
        <v>0.0005472222222222223</v>
      </c>
      <c r="E28" s="311">
        <f t="shared" si="1"/>
        <v>75.99407783417934</v>
      </c>
      <c r="F28" s="298">
        <f t="shared" si="2"/>
        <v>80.99407783417934</v>
      </c>
      <c r="G28" s="321">
        <f t="shared" si="0"/>
        <v>0.0001313657407407408</v>
      </c>
    </row>
    <row r="29" spans="1:7" ht="12.75">
      <c r="A29" s="21">
        <v>21</v>
      </c>
      <c r="B29" s="297" t="s">
        <v>323</v>
      </c>
      <c r="C29" s="204" t="s">
        <v>79</v>
      </c>
      <c r="D29" s="314">
        <v>0.0005497685185185186</v>
      </c>
      <c r="E29" s="311">
        <f t="shared" si="1"/>
        <v>75.64210526315789</v>
      </c>
      <c r="F29" s="298">
        <f t="shared" si="2"/>
        <v>80.64210526315789</v>
      </c>
      <c r="G29" s="321">
        <f t="shared" si="0"/>
        <v>0.0001339120370370371</v>
      </c>
    </row>
    <row r="30" spans="1:7" ht="12.75">
      <c r="A30" s="21">
        <v>22</v>
      </c>
      <c r="B30" s="34" t="s">
        <v>62</v>
      </c>
      <c r="C30" s="35" t="s">
        <v>25</v>
      </c>
      <c r="D30" s="314">
        <v>0.0005505787037037037</v>
      </c>
      <c r="E30" s="311">
        <f t="shared" si="1"/>
        <v>75.53079672062223</v>
      </c>
      <c r="F30" s="298">
        <f t="shared" si="2"/>
        <v>80.53079672062223</v>
      </c>
      <c r="G30" s="321">
        <f t="shared" si="0"/>
        <v>0.00013472222222222227</v>
      </c>
    </row>
    <row r="31" spans="1:7" ht="12.75">
      <c r="A31" s="21">
        <v>23</v>
      </c>
      <c r="B31" s="34" t="s">
        <v>315</v>
      </c>
      <c r="C31" s="35" t="s">
        <v>34</v>
      </c>
      <c r="D31" s="314">
        <v>0.0005512731481481482</v>
      </c>
      <c r="E31" s="311">
        <f t="shared" si="1"/>
        <v>75.43564980054586</v>
      </c>
      <c r="F31" s="298">
        <f t="shared" si="2"/>
        <v>80.43564980054586</v>
      </c>
      <c r="G31" s="321">
        <f t="shared" si="0"/>
        <v>0.00013541666666666671</v>
      </c>
    </row>
    <row r="32" spans="1:7" ht="12.75">
      <c r="A32" s="21">
        <v>24</v>
      </c>
      <c r="B32" s="58" t="s">
        <v>84</v>
      </c>
      <c r="C32" s="82" t="s">
        <v>72</v>
      </c>
      <c r="D32" s="314">
        <v>0.0005521990740740741</v>
      </c>
      <c r="E32" s="311">
        <f t="shared" si="1"/>
        <v>75.30915950534478</v>
      </c>
      <c r="F32" s="298">
        <f t="shared" si="2"/>
        <v>80.30915950534478</v>
      </c>
      <c r="G32" s="321">
        <f t="shared" si="0"/>
        <v>0.00013634259259259263</v>
      </c>
    </row>
    <row r="33" spans="1:7" ht="12.75">
      <c r="A33" s="21">
        <v>25</v>
      </c>
      <c r="B33" s="34" t="s">
        <v>28</v>
      </c>
      <c r="C33" s="35" t="s">
        <v>29</v>
      </c>
      <c r="D33" s="314">
        <v>0.0005549768518518519</v>
      </c>
      <c r="E33" s="311">
        <f t="shared" si="1"/>
        <v>74.93222106360791</v>
      </c>
      <c r="F33" s="298">
        <f t="shared" si="2"/>
        <v>79.93222106360791</v>
      </c>
      <c r="G33" s="321">
        <f t="shared" si="0"/>
        <v>0.0001391203703703704</v>
      </c>
    </row>
    <row r="34" spans="1:7" ht="12.75">
      <c r="A34" s="21">
        <v>26</v>
      </c>
      <c r="B34" s="59" t="s">
        <v>409</v>
      </c>
      <c r="C34" s="83" t="s">
        <v>15</v>
      </c>
      <c r="D34" s="314">
        <v>0.0005576388888888889</v>
      </c>
      <c r="E34" s="311">
        <f t="shared" si="1"/>
        <v>74.57451224574511</v>
      </c>
      <c r="F34" s="298">
        <f t="shared" si="2"/>
        <v>79.57451224574511</v>
      </c>
      <c r="G34" s="321">
        <f t="shared" si="0"/>
        <v>0.00014178240740740742</v>
      </c>
    </row>
    <row r="35" spans="1:7" ht="12.75">
      <c r="A35" s="21">
        <v>27</v>
      </c>
      <c r="B35" s="58" t="s">
        <v>176</v>
      </c>
      <c r="C35" s="82" t="s">
        <v>38</v>
      </c>
      <c r="D35" s="314">
        <v>0.0005590277777777778</v>
      </c>
      <c r="E35" s="311">
        <f t="shared" si="1"/>
        <v>74.38923395445134</v>
      </c>
      <c r="F35" s="298">
        <f t="shared" si="2"/>
        <v>79.38923395445134</v>
      </c>
      <c r="G35" s="321">
        <f t="shared" si="0"/>
        <v>0.0001431712962962963</v>
      </c>
    </row>
    <row r="36" spans="1:7" ht="12.75">
      <c r="A36" s="21">
        <v>28</v>
      </c>
      <c r="B36" s="58" t="s">
        <v>353</v>
      </c>
      <c r="C36" s="82" t="s">
        <v>34</v>
      </c>
      <c r="D36" s="314">
        <v>0.0005645833333333334</v>
      </c>
      <c r="E36" s="311">
        <f t="shared" si="1"/>
        <v>73.65723657236572</v>
      </c>
      <c r="F36" s="298">
        <f t="shared" si="2"/>
        <v>78.65723657236572</v>
      </c>
      <c r="G36" s="321">
        <f t="shared" si="0"/>
        <v>0.00014872685185185193</v>
      </c>
    </row>
    <row r="37" spans="1:7" ht="12.75">
      <c r="A37" s="21">
        <v>29</v>
      </c>
      <c r="B37" s="58" t="s">
        <v>93</v>
      </c>
      <c r="C37" s="82" t="s">
        <v>25</v>
      </c>
      <c r="D37" s="314">
        <v>0.0005697916666666666</v>
      </c>
      <c r="E37" s="311">
        <f t="shared" si="1"/>
        <v>72.98395287426366</v>
      </c>
      <c r="F37" s="298">
        <f t="shared" si="2"/>
        <v>77.98395287426366</v>
      </c>
      <c r="G37" s="321">
        <f t="shared" si="0"/>
        <v>0.00015393518518518512</v>
      </c>
    </row>
    <row r="38" spans="1:7" ht="12.75">
      <c r="A38" s="21">
        <v>30</v>
      </c>
      <c r="B38" s="177" t="s">
        <v>12</v>
      </c>
      <c r="C38" s="307" t="s">
        <v>13</v>
      </c>
      <c r="D38" s="314">
        <v>0.0005709490740740741</v>
      </c>
      <c r="E38" s="311">
        <f t="shared" si="1"/>
        <v>72.83600243259679</v>
      </c>
      <c r="F38" s="298">
        <f t="shared" si="2"/>
        <v>77.83600243259679</v>
      </c>
      <c r="G38" s="321">
        <f t="shared" si="0"/>
        <v>0.00015509259259259263</v>
      </c>
    </row>
    <row r="39" spans="1:7" ht="12.75">
      <c r="A39" s="21">
        <v>31</v>
      </c>
      <c r="B39" s="177" t="s">
        <v>408</v>
      </c>
      <c r="C39" s="307" t="s">
        <v>66</v>
      </c>
      <c r="D39" s="314">
        <v>0.0005718749999999999</v>
      </c>
      <c r="E39" s="311">
        <f t="shared" si="1"/>
        <v>72.71807326452137</v>
      </c>
      <c r="F39" s="298">
        <f t="shared" si="2"/>
        <v>77.71807326452137</v>
      </c>
      <c r="G39" s="321">
        <f t="shared" si="0"/>
        <v>0.00015601851851851844</v>
      </c>
    </row>
    <row r="40" spans="1:7" ht="12.75">
      <c r="A40" s="21">
        <v>32</v>
      </c>
      <c r="B40" s="177" t="s">
        <v>168</v>
      </c>
      <c r="C40" s="307" t="s">
        <v>33</v>
      </c>
      <c r="D40" s="314">
        <v>0.0005729166666666667</v>
      </c>
      <c r="E40" s="311">
        <f t="shared" si="1"/>
        <v>72.58585858585859</v>
      </c>
      <c r="F40" s="298">
        <f t="shared" si="2"/>
        <v>77.58585858585859</v>
      </c>
      <c r="G40" s="321">
        <f t="shared" si="0"/>
        <v>0.0001570601851851852</v>
      </c>
    </row>
    <row r="41" spans="1:7" ht="12.75">
      <c r="A41" s="21">
        <v>33</v>
      </c>
      <c r="B41" s="177" t="s">
        <v>24</v>
      </c>
      <c r="C41" s="307" t="s">
        <v>25</v>
      </c>
      <c r="D41" s="314">
        <v>0.0005796296296296297</v>
      </c>
      <c r="E41" s="311">
        <f t="shared" si="1"/>
        <v>71.74520766773162</v>
      </c>
      <c r="F41" s="298">
        <f t="shared" si="2"/>
        <v>76.74520766773162</v>
      </c>
      <c r="G41" s="321">
        <f t="shared" si="0"/>
        <v>0.00016377314814814824</v>
      </c>
    </row>
    <row r="42" spans="1:7" ht="12.75">
      <c r="A42" s="21">
        <v>34</v>
      </c>
      <c r="B42" s="58" t="s">
        <v>111</v>
      </c>
      <c r="C42" s="82" t="s">
        <v>112</v>
      </c>
      <c r="D42" s="314">
        <v>0.0005803240740740741</v>
      </c>
      <c r="E42" s="311">
        <f t="shared" si="1"/>
        <v>71.65935380933385</v>
      </c>
      <c r="F42" s="298">
        <f t="shared" si="2"/>
        <v>76.65935380933385</v>
      </c>
      <c r="G42" s="321">
        <f t="shared" si="0"/>
        <v>0.00016446759259259268</v>
      </c>
    </row>
    <row r="43" spans="1:7" ht="12.75">
      <c r="A43" s="21">
        <v>35</v>
      </c>
      <c r="B43" s="58" t="s">
        <v>213</v>
      </c>
      <c r="C43" s="82" t="s">
        <v>76</v>
      </c>
      <c r="D43" s="314">
        <v>0.0005804398148148148</v>
      </c>
      <c r="E43" s="311">
        <f t="shared" si="1"/>
        <v>71.64506480558325</v>
      </c>
      <c r="F43" s="298">
        <f t="shared" si="2"/>
        <v>76.64506480558325</v>
      </c>
      <c r="G43" s="321">
        <f t="shared" si="0"/>
        <v>0.0001645833333333333</v>
      </c>
    </row>
    <row r="44" spans="1:7" ht="12.75">
      <c r="A44" s="21">
        <v>36</v>
      </c>
      <c r="B44" s="297" t="s">
        <v>364</v>
      </c>
      <c r="C44" s="204" t="s">
        <v>162</v>
      </c>
      <c r="D44" s="314">
        <v>0.0005907407407407407</v>
      </c>
      <c r="E44" s="311">
        <f t="shared" si="1"/>
        <v>70.39576802507837</v>
      </c>
      <c r="F44" s="298">
        <f t="shared" si="2"/>
        <v>75.39576802507837</v>
      </c>
      <c r="G44" s="321">
        <f t="shared" si="0"/>
        <v>0.00017488425925925929</v>
      </c>
    </row>
    <row r="45" spans="1:7" ht="12.75">
      <c r="A45" s="21">
        <v>37</v>
      </c>
      <c r="B45" s="177" t="s">
        <v>404</v>
      </c>
      <c r="C45" s="307" t="s">
        <v>47</v>
      </c>
      <c r="D45" s="314">
        <v>0.0005938657407407408</v>
      </c>
      <c r="E45" s="311">
        <f t="shared" si="1"/>
        <v>70.02533619177547</v>
      </c>
      <c r="F45" s="298">
        <f t="shared" si="2"/>
        <v>75.02533619177547</v>
      </c>
      <c r="G45" s="321">
        <f t="shared" si="0"/>
        <v>0.00017800925925925937</v>
      </c>
    </row>
    <row r="46" spans="1:7" ht="12.75">
      <c r="A46" s="21">
        <v>38</v>
      </c>
      <c r="B46" s="221" t="s">
        <v>411</v>
      </c>
      <c r="C46" s="205" t="s">
        <v>29</v>
      </c>
      <c r="D46" s="314">
        <v>0.0005969907407407407</v>
      </c>
      <c r="E46" s="311">
        <f t="shared" si="1"/>
        <v>69.65878247382706</v>
      </c>
      <c r="F46" s="298">
        <f t="shared" si="2"/>
        <v>74.65878247382706</v>
      </c>
      <c r="G46" s="321">
        <f t="shared" si="0"/>
        <v>0.00018113425925925925</v>
      </c>
    </row>
    <row r="47" spans="1:7" ht="12.75">
      <c r="A47" s="21">
        <v>39</v>
      </c>
      <c r="B47" s="177" t="s">
        <v>104</v>
      </c>
      <c r="C47" s="307" t="s">
        <v>91</v>
      </c>
      <c r="D47" s="314">
        <v>0.0005975694444444445</v>
      </c>
      <c r="E47" s="311">
        <f t="shared" si="1"/>
        <v>69.59132287429787</v>
      </c>
      <c r="F47" s="298">
        <f t="shared" si="2"/>
        <v>74.59132287429787</v>
      </c>
      <c r="G47" s="321">
        <f t="shared" si="0"/>
        <v>0.00018171296296296306</v>
      </c>
    </row>
    <row r="48" spans="1:7" ht="12.75">
      <c r="A48" s="21">
        <v>40</v>
      </c>
      <c r="B48" s="231" t="s">
        <v>80</v>
      </c>
      <c r="C48" s="206" t="s">
        <v>8</v>
      </c>
      <c r="D48" s="314">
        <v>0.0005980324074074075</v>
      </c>
      <c r="E48" s="311">
        <f t="shared" si="1"/>
        <v>69.53744919682599</v>
      </c>
      <c r="F48" s="298">
        <f t="shared" si="2"/>
        <v>74.53744919682599</v>
      </c>
      <c r="G48" s="321">
        <f t="shared" si="0"/>
        <v>0.00018217592592592602</v>
      </c>
    </row>
    <row r="49" spans="1:7" ht="12.75">
      <c r="A49" s="21">
        <v>41</v>
      </c>
      <c r="B49" s="177" t="s">
        <v>210</v>
      </c>
      <c r="C49" s="307" t="s">
        <v>9</v>
      </c>
      <c r="D49" s="314">
        <v>0.0006006944444444444</v>
      </c>
      <c r="E49" s="311">
        <f t="shared" si="1"/>
        <v>69.22928709055877</v>
      </c>
      <c r="F49" s="298">
        <f t="shared" si="2"/>
        <v>74.22928709055877</v>
      </c>
      <c r="G49" s="321">
        <f t="shared" si="0"/>
        <v>0.00018483796296296293</v>
      </c>
    </row>
    <row r="50" spans="1:7" ht="12.75">
      <c r="A50" s="21">
        <v>42</v>
      </c>
      <c r="B50" s="221" t="s">
        <v>10</v>
      </c>
      <c r="C50" s="205" t="s">
        <v>39</v>
      </c>
      <c r="D50" s="314">
        <v>0.0006010416666666667</v>
      </c>
      <c r="E50" s="311">
        <f t="shared" si="1"/>
        <v>69.18929327941458</v>
      </c>
      <c r="F50" s="298">
        <f t="shared" si="2"/>
        <v>74.18929327941458</v>
      </c>
      <c r="G50" s="321">
        <f t="shared" si="0"/>
        <v>0.00018518518518518526</v>
      </c>
    </row>
    <row r="51" spans="1:7" ht="12.75">
      <c r="A51" s="21">
        <v>43</v>
      </c>
      <c r="B51" s="34" t="s">
        <v>413</v>
      </c>
      <c r="C51" s="35" t="s">
        <v>33</v>
      </c>
      <c r="D51" s="314">
        <v>0.0006032407407407407</v>
      </c>
      <c r="E51" s="311">
        <f t="shared" si="1"/>
        <v>68.93706830391405</v>
      </c>
      <c r="F51" s="298">
        <f t="shared" si="2"/>
        <v>73.93706830391405</v>
      </c>
      <c r="G51" s="321">
        <f t="shared" si="0"/>
        <v>0.0001873842592592592</v>
      </c>
    </row>
    <row r="52" spans="1:7" ht="12.75">
      <c r="A52" s="21">
        <v>44</v>
      </c>
      <c r="B52" s="231" t="s">
        <v>110</v>
      </c>
      <c r="C52" s="206" t="s">
        <v>79</v>
      </c>
      <c r="D52" s="314">
        <v>0.0006034722222222221</v>
      </c>
      <c r="E52" s="311">
        <f t="shared" si="1"/>
        <v>68.91062523973916</v>
      </c>
      <c r="F52" s="298">
        <f t="shared" si="2"/>
        <v>73.91062523973916</v>
      </c>
      <c r="G52" s="321">
        <f t="shared" si="0"/>
        <v>0.0001876157407407407</v>
      </c>
    </row>
    <row r="53" spans="1:7" ht="12.75">
      <c r="A53" s="21">
        <v>45</v>
      </c>
      <c r="B53" s="58" t="s">
        <v>405</v>
      </c>
      <c r="C53" s="82" t="s">
        <v>91</v>
      </c>
      <c r="D53" s="314">
        <v>0.0006047453703703704</v>
      </c>
      <c r="E53" s="311">
        <f t="shared" si="1"/>
        <v>68.76555023923444</v>
      </c>
      <c r="F53" s="298">
        <f t="shared" si="2"/>
        <v>73.76555023923444</v>
      </c>
      <c r="G53" s="321">
        <f t="shared" si="0"/>
        <v>0.00018888888888888894</v>
      </c>
    </row>
    <row r="54" spans="1:7" ht="12.75">
      <c r="A54" s="21">
        <v>46</v>
      </c>
      <c r="B54" s="34" t="s">
        <v>211</v>
      </c>
      <c r="C54" s="35" t="s">
        <v>18</v>
      </c>
      <c r="D54" s="314">
        <v>0.0006054398148148148</v>
      </c>
      <c r="E54" s="311">
        <f t="shared" si="1"/>
        <v>68.6866755878417</v>
      </c>
      <c r="F54" s="298">
        <f t="shared" si="2"/>
        <v>73.6866755878417</v>
      </c>
      <c r="G54" s="321">
        <f t="shared" si="0"/>
        <v>0.00018958333333333338</v>
      </c>
    </row>
    <row r="55" spans="1:7" ht="12.75">
      <c r="A55" s="21">
        <v>47</v>
      </c>
      <c r="B55" s="297" t="s">
        <v>90</v>
      </c>
      <c r="C55" s="204" t="s">
        <v>91</v>
      </c>
      <c r="D55" s="314">
        <v>0.0006090277777777778</v>
      </c>
      <c r="E55" s="311">
        <f t="shared" si="1"/>
        <v>68.28202204484987</v>
      </c>
      <c r="F55" s="298">
        <f t="shared" si="2"/>
        <v>73.28202204484987</v>
      </c>
      <c r="G55" s="321">
        <f t="shared" si="0"/>
        <v>0.00019317129629629632</v>
      </c>
    </row>
    <row r="56" spans="1:7" ht="12.75">
      <c r="A56" s="21">
        <v>48</v>
      </c>
      <c r="B56" s="34" t="s">
        <v>32</v>
      </c>
      <c r="C56" s="35" t="s">
        <v>29</v>
      </c>
      <c r="D56" s="314">
        <v>0.0006116898148148148</v>
      </c>
      <c r="E56" s="311">
        <f t="shared" si="1"/>
        <v>67.9848628192999</v>
      </c>
      <c r="F56" s="298">
        <f t="shared" si="2"/>
        <v>72.9848628192999</v>
      </c>
      <c r="G56" s="321">
        <f t="shared" si="0"/>
        <v>0.00019583333333333334</v>
      </c>
    </row>
    <row r="57" spans="1:7" ht="12.75">
      <c r="A57" s="21">
        <v>49</v>
      </c>
      <c r="B57" s="58" t="s">
        <v>115</v>
      </c>
      <c r="C57" s="82" t="s">
        <v>119</v>
      </c>
      <c r="D57" s="314">
        <v>0.0006128472222222222</v>
      </c>
      <c r="E57" s="311">
        <f t="shared" si="1"/>
        <v>67.85646836638338</v>
      </c>
      <c r="F57" s="298">
        <f t="shared" si="2"/>
        <v>72.85646836638338</v>
      </c>
      <c r="G57" s="321">
        <f t="shared" si="0"/>
        <v>0.00019699074074074074</v>
      </c>
    </row>
    <row r="58" spans="1:7" ht="12.75">
      <c r="A58" s="21">
        <v>50</v>
      </c>
      <c r="B58" s="34" t="s">
        <v>10</v>
      </c>
      <c r="C58" s="35" t="s">
        <v>11</v>
      </c>
      <c r="D58" s="314">
        <v>0.0006155092592592592</v>
      </c>
      <c r="E58" s="311">
        <f t="shared" si="1"/>
        <v>67.56299360661903</v>
      </c>
      <c r="F58" s="298">
        <f t="shared" si="2"/>
        <v>72.56299360661903</v>
      </c>
      <c r="G58" s="321">
        <f t="shared" si="0"/>
        <v>0.00019965277777777776</v>
      </c>
    </row>
    <row r="59" spans="1:7" ht="12.75">
      <c r="A59" s="21">
        <v>51</v>
      </c>
      <c r="B59" s="177" t="s">
        <v>33</v>
      </c>
      <c r="C59" s="307" t="s">
        <v>34</v>
      </c>
      <c r="D59" s="314">
        <v>0.0006163194444444444</v>
      </c>
      <c r="E59" s="311">
        <f t="shared" si="1"/>
        <v>67.47417840375587</v>
      </c>
      <c r="F59" s="298">
        <f t="shared" si="2"/>
        <v>72.47417840375587</v>
      </c>
      <c r="G59" s="321">
        <f t="shared" si="0"/>
        <v>0.00020046296296296294</v>
      </c>
    </row>
    <row r="60" spans="1:7" ht="12.75">
      <c r="A60" s="21">
        <v>52</v>
      </c>
      <c r="B60" s="177" t="s">
        <v>99</v>
      </c>
      <c r="C60" s="307" t="s">
        <v>72</v>
      </c>
      <c r="D60" s="314">
        <v>0.0006180555555555556</v>
      </c>
      <c r="E60" s="311">
        <f t="shared" si="1"/>
        <v>67.28464419475655</v>
      </c>
      <c r="F60" s="298">
        <f t="shared" si="2"/>
        <v>72.28464419475655</v>
      </c>
      <c r="G60" s="321">
        <f t="shared" si="0"/>
        <v>0.00020219907407407415</v>
      </c>
    </row>
    <row r="61" spans="1:7" ht="12.75">
      <c r="A61" s="21">
        <v>53</v>
      </c>
      <c r="B61" s="221" t="s">
        <v>80</v>
      </c>
      <c r="C61" s="205" t="s">
        <v>109</v>
      </c>
      <c r="D61" s="314">
        <v>0.0006207175925925926</v>
      </c>
      <c r="E61" s="311">
        <f t="shared" si="1"/>
        <v>66.9960842811859</v>
      </c>
      <c r="F61" s="298">
        <f t="shared" si="2"/>
        <v>71.9960842811859</v>
      </c>
      <c r="G61" s="321">
        <f t="shared" si="0"/>
        <v>0.00020486111111111117</v>
      </c>
    </row>
    <row r="62" spans="1:7" ht="12.75">
      <c r="A62" s="21">
        <v>54</v>
      </c>
      <c r="B62" s="175" t="s">
        <v>19</v>
      </c>
      <c r="C62" s="308" t="s">
        <v>20</v>
      </c>
      <c r="D62" s="314">
        <v>0.0006215277777777778</v>
      </c>
      <c r="E62" s="311">
        <f t="shared" si="1"/>
        <v>66.90875232774674</v>
      </c>
      <c r="F62" s="298">
        <f t="shared" si="2"/>
        <v>71.90875232774674</v>
      </c>
      <c r="G62" s="321">
        <f t="shared" si="0"/>
        <v>0.00020567129629629635</v>
      </c>
    </row>
    <row r="63" spans="1:7" ht="12.75">
      <c r="A63" s="21">
        <v>55</v>
      </c>
      <c r="B63" s="177" t="s">
        <v>100</v>
      </c>
      <c r="C63" s="307" t="s">
        <v>8</v>
      </c>
      <c r="D63" s="314">
        <v>0.0006300925925925926</v>
      </c>
      <c r="E63" s="311">
        <f t="shared" si="1"/>
        <v>65.99926524614254</v>
      </c>
      <c r="F63" s="298">
        <f t="shared" si="2"/>
        <v>70.99926524614254</v>
      </c>
      <c r="G63" s="321">
        <f t="shared" si="0"/>
        <v>0.00021423611111111112</v>
      </c>
    </row>
    <row r="64" spans="1:7" ht="12.75">
      <c r="A64" s="21">
        <v>56</v>
      </c>
      <c r="B64" s="231" t="s">
        <v>141</v>
      </c>
      <c r="C64" s="206" t="s">
        <v>34</v>
      </c>
      <c r="D64" s="314">
        <v>0.00063125</v>
      </c>
      <c r="E64" s="311">
        <f t="shared" si="1"/>
        <v>65.87825449211587</v>
      </c>
      <c r="F64" s="298">
        <f t="shared" si="2"/>
        <v>70.87825449211587</v>
      </c>
      <c r="G64" s="321">
        <f t="shared" si="0"/>
        <v>0.00021539351851851852</v>
      </c>
    </row>
    <row r="65" spans="1:7" ht="12.75">
      <c r="A65" s="21">
        <v>57</v>
      </c>
      <c r="B65" s="175" t="s">
        <v>210</v>
      </c>
      <c r="C65" s="308" t="s">
        <v>56</v>
      </c>
      <c r="D65" s="314">
        <v>0.0006399305555555556</v>
      </c>
      <c r="E65" s="311">
        <f t="shared" si="1"/>
        <v>64.98462651474046</v>
      </c>
      <c r="F65" s="298">
        <f t="shared" si="2"/>
        <v>69.98462651474046</v>
      </c>
      <c r="G65" s="321">
        <f t="shared" si="0"/>
        <v>0.00022407407407407413</v>
      </c>
    </row>
    <row r="66" spans="1:7" ht="12.75">
      <c r="A66" s="21">
        <v>58</v>
      </c>
      <c r="B66" s="297" t="s">
        <v>141</v>
      </c>
      <c r="C66" s="204" t="s">
        <v>142</v>
      </c>
      <c r="D66" s="314">
        <v>0.0006478009259259259</v>
      </c>
      <c r="E66" s="311">
        <f t="shared" si="1"/>
        <v>64.19510452027872</v>
      </c>
      <c r="F66" s="298">
        <f t="shared" si="2"/>
        <v>69.19510452027872</v>
      </c>
      <c r="G66" s="321">
        <f t="shared" si="0"/>
        <v>0.00023194444444444445</v>
      </c>
    </row>
    <row r="67" spans="1:7" ht="12.75">
      <c r="A67" s="21">
        <v>59</v>
      </c>
      <c r="B67" s="297" t="s">
        <v>43</v>
      </c>
      <c r="C67" s="204" t="s">
        <v>8</v>
      </c>
      <c r="D67" s="314">
        <v>0.0006539351851851852</v>
      </c>
      <c r="E67" s="311">
        <f t="shared" si="1"/>
        <v>63.592920353982294</v>
      </c>
      <c r="F67" s="298">
        <f t="shared" si="2"/>
        <v>68.5929203539823</v>
      </c>
      <c r="G67" s="321">
        <f t="shared" si="0"/>
        <v>0.00023807870370370378</v>
      </c>
    </row>
    <row r="68" spans="1:7" ht="12.75">
      <c r="A68" s="21">
        <v>60</v>
      </c>
      <c r="B68" s="58" t="s">
        <v>77</v>
      </c>
      <c r="C68" s="82" t="s">
        <v>29</v>
      </c>
      <c r="D68" s="314">
        <v>0.0006545138888888889</v>
      </c>
      <c r="E68" s="311">
        <f t="shared" si="1"/>
        <v>63.5366931918656</v>
      </c>
      <c r="F68" s="298">
        <f t="shared" si="2"/>
        <v>68.5366931918656</v>
      </c>
      <c r="G68" s="321">
        <f t="shared" si="0"/>
        <v>0.00023865740740740748</v>
      </c>
    </row>
    <row r="69" spans="1:7" ht="12.75">
      <c r="A69" s="21">
        <v>61</v>
      </c>
      <c r="B69" s="58" t="s">
        <v>16</v>
      </c>
      <c r="C69" s="82" t="s">
        <v>15</v>
      </c>
      <c r="D69" s="314">
        <v>0.0006545138888888889</v>
      </c>
      <c r="E69" s="311">
        <f t="shared" si="1"/>
        <v>63.5366931918656</v>
      </c>
      <c r="F69" s="298">
        <f t="shared" si="2"/>
        <v>68.5366931918656</v>
      </c>
      <c r="G69" s="321">
        <f t="shared" si="0"/>
        <v>0.00023865740740740748</v>
      </c>
    </row>
    <row r="70" spans="1:7" ht="12.75">
      <c r="A70" s="21">
        <v>62</v>
      </c>
      <c r="B70" s="58" t="s">
        <v>21</v>
      </c>
      <c r="C70" s="82" t="s">
        <v>22</v>
      </c>
      <c r="D70" s="314">
        <v>0.0006608796296296296</v>
      </c>
      <c r="E70" s="311">
        <f t="shared" si="1"/>
        <v>62.924693520140096</v>
      </c>
      <c r="F70" s="298">
        <f t="shared" si="2"/>
        <v>67.9246935201401</v>
      </c>
      <c r="G70" s="321">
        <f t="shared" si="0"/>
        <v>0.0002450231481481482</v>
      </c>
    </row>
    <row r="71" spans="1:7" ht="12.75">
      <c r="A71" s="21">
        <v>63</v>
      </c>
      <c r="B71" s="58" t="s">
        <v>41</v>
      </c>
      <c r="C71" s="82" t="s">
        <v>25</v>
      </c>
      <c r="D71" s="314">
        <v>0.0006609953703703704</v>
      </c>
      <c r="E71" s="311">
        <f t="shared" si="1"/>
        <v>62.91367536333391</v>
      </c>
      <c r="F71" s="298">
        <f t="shared" si="2"/>
        <v>67.91367536333391</v>
      </c>
      <c r="G71" s="321">
        <f t="shared" si="0"/>
        <v>0.0002451388888888889</v>
      </c>
    </row>
    <row r="72" spans="1:7" ht="12.75">
      <c r="A72" s="21">
        <v>64</v>
      </c>
      <c r="B72" s="34" t="s">
        <v>414</v>
      </c>
      <c r="C72" s="35" t="s">
        <v>13</v>
      </c>
      <c r="D72" s="314">
        <v>0.0006626157407407409</v>
      </c>
      <c r="E72" s="311">
        <f t="shared" si="1"/>
        <v>62.759825327510896</v>
      </c>
      <c r="F72" s="298">
        <f t="shared" si="2"/>
        <v>67.7598253275109</v>
      </c>
      <c r="G72" s="321">
        <f t="shared" si="0"/>
        <v>0.0002467592592592594</v>
      </c>
    </row>
    <row r="73" spans="1:7" ht="12.75">
      <c r="A73" s="21">
        <v>65</v>
      </c>
      <c r="B73" s="34" t="s">
        <v>10</v>
      </c>
      <c r="C73" s="35" t="s">
        <v>48</v>
      </c>
      <c r="D73" s="314">
        <v>0.0006672453703703705</v>
      </c>
      <c r="E73" s="311">
        <f t="shared" si="1"/>
        <v>62.32437120555072</v>
      </c>
      <c r="F73" s="298">
        <f t="shared" si="2"/>
        <v>67.32437120555072</v>
      </c>
      <c r="G73" s="321">
        <f aca="true" t="shared" si="3" ref="G73:G84">D73-D$9</f>
        <v>0.000251388888888889</v>
      </c>
    </row>
    <row r="74" spans="1:7" ht="12.75">
      <c r="A74" s="21">
        <v>66</v>
      </c>
      <c r="B74" s="297" t="s">
        <v>328</v>
      </c>
      <c r="C74" s="204" t="s">
        <v>76</v>
      </c>
      <c r="D74" s="314">
        <v>0.0006869212962962963</v>
      </c>
      <c r="E74" s="311">
        <f aca="true" t="shared" si="4" ref="E74:E109">(D$9/D74)*100</f>
        <v>60.53917438921651</v>
      </c>
      <c r="F74" s="298">
        <f t="shared" si="2"/>
        <v>65.53917438921651</v>
      </c>
      <c r="G74" s="321">
        <f t="shared" si="3"/>
        <v>0.0002710648148148148</v>
      </c>
    </row>
    <row r="75" spans="1:7" ht="12.75">
      <c r="A75" s="21">
        <v>67</v>
      </c>
      <c r="B75" s="58" t="s">
        <v>23</v>
      </c>
      <c r="C75" s="82" t="s">
        <v>8</v>
      </c>
      <c r="D75" s="314">
        <v>0.0006873842592592592</v>
      </c>
      <c r="E75" s="311">
        <f t="shared" si="4"/>
        <v>60.49840040410843</v>
      </c>
      <c r="F75" s="298">
        <f aca="true" t="shared" si="5" ref="F75:F109">E75+$E$4</f>
        <v>65.49840040410842</v>
      </c>
      <c r="G75" s="321">
        <f t="shared" si="3"/>
        <v>0.00027152777777777776</v>
      </c>
    </row>
    <row r="76" spans="1:7" ht="12.75">
      <c r="A76" s="21">
        <v>68</v>
      </c>
      <c r="B76" s="297" t="s">
        <v>58</v>
      </c>
      <c r="C76" s="204" t="s">
        <v>25</v>
      </c>
      <c r="D76" s="314">
        <v>0.0006952546296296298</v>
      </c>
      <c r="E76" s="311">
        <f t="shared" si="4"/>
        <v>59.8135508573331</v>
      </c>
      <c r="F76" s="298">
        <f t="shared" si="5"/>
        <v>64.8135508573331</v>
      </c>
      <c r="G76" s="321">
        <f t="shared" si="3"/>
        <v>0.0002793981481481483</v>
      </c>
    </row>
    <row r="77" spans="1:7" ht="12.75">
      <c r="A77" s="21">
        <v>69</v>
      </c>
      <c r="B77" s="297" t="s">
        <v>100</v>
      </c>
      <c r="C77" s="204" t="s">
        <v>101</v>
      </c>
      <c r="D77" s="314">
        <v>0.0006986111111111111</v>
      </c>
      <c r="E77" s="311">
        <f t="shared" si="4"/>
        <v>59.526176275679255</v>
      </c>
      <c r="F77" s="298">
        <f t="shared" si="5"/>
        <v>64.52617627567926</v>
      </c>
      <c r="G77" s="321">
        <f t="shared" si="3"/>
        <v>0.00028275462962962965</v>
      </c>
    </row>
    <row r="78" spans="1:7" ht="12.75">
      <c r="A78" s="21">
        <v>70</v>
      </c>
      <c r="B78" s="297" t="s">
        <v>26</v>
      </c>
      <c r="C78" s="204" t="s">
        <v>8</v>
      </c>
      <c r="D78" s="314">
        <v>0.000700925925925926</v>
      </c>
      <c r="E78" s="311">
        <f t="shared" si="4"/>
        <v>59.32959048877146</v>
      </c>
      <c r="F78" s="298">
        <f t="shared" si="5"/>
        <v>64.32959048877146</v>
      </c>
      <c r="G78" s="321">
        <f t="shared" si="3"/>
        <v>0.00028506944444444456</v>
      </c>
    </row>
    <row r="79" spans="1:7" ht="12.75">
      <c r="A79" s="21">
        <v>71</v>
      </c>
      <c r="B79" s="34" t="s">
        <v>177</v>
      </c>
      <c r="C79" s="35" t="s">
        <v>13</v>
      </c>
      <c r="D79" s="314">
        <v>0.0007018518518518518</v>
      </c>
      <c r="E79" s="311">
        <f t="shared" si="4"/>
        <v>59.25131926121372</v>
      </c>
      <c r="F79" s="298">
        <f t="shared" si="5"/>
        <v>64.25131926121372</v>
      </c>
      <c r="G79" s="321">
        <f t="shared" si="3"/>
        <v>0.0002859953703703704</v>
      </c>
    </row>
    <row r="80" spans="1:7" ht="12.75">
      <c r="A80" s="21">
        <v>72</v>
      </c>
      <c r="B80" s="34" t="s">
        <v>32</v>
      </c>
      <c r="C80" s="35" t="s">
        <v>87</v>
      </c>
      <c r="D80" s="314">
        <v>0.0007048611111111111</v>
      </c>
      <c r="E80" s="311">
        <f t="shared" si="4"/>
        <v>58.9983579638752</v>
      </c>
      <c r="F80" s="298">
        <f t="shared" si="5"/>
        <v>63.9983579638752</v>
      </c>
      <c r="G80" s="321">
        <f t="shared" si="3"/>
        <v>0.0002890046296296296</v>
      </c>
    </row>
    <row r="81" spans="1:7" ht="12.75">
      <c r="A81" s="21">
        <v>73</v>
      </c>
      <c r="B81" s="58" t="s">
        <v>115</v>
      </c>
      <c r="C81" s="82" t="s">
        <v>13</v>
      </c>
      <c r="D81" s="314">
        <v>0.0007072916666666667</v>
      </c>
      <c r="E81" s="311">
        <f t="shared" si="4"/>
        <v>58.79561446571755</v>
      </c>
      <c r="F81" s="298">
        <f t="shared" si="5"/>
        <v>63.79561446571755</v>
      </c>
      <c r="G81" s="321">
        <f t="shared" si="3"/>
        <v>0.00029143518518518526</v>
      </c>
    </row>
    <row r="82" spans="1:7" ht="12.75">
      <c r="A82" s="21">
        <v>74</v>
      </c>
      <c r="B82" s="297" t="s">
        <v>409</v>
      </c>
      <c r="C82" s="204" t="s">
        <v>179</v>
      </c>
      <c r="D82" s="314">
        <v>0.0007096064814814815</v>
      </c>
      <c r="E82" s="311">
        <f t="shared" si="4"/>
        <v>58.60381666938509</v>
      </c>
      <c r="F82" s="298">
        <f t="shared" si="5"/>
        <v>63.60381666938509</v>
      </c>
      <c r="G82" s="321">
        <f t="shared" si="3"/>
        <v>0.00029375000000000007</v>
      </c>
    </row>
    <row r="83" spans="1:7" ht="12.75">
      <c r="A83" s="21">
        <v>75</v>
      </c>
      <c r="B83" s="34" t="s">
        <v>37</v>
      </c>
      <c r="C83" s="35" t="s">
        <v>38</v>
      </c>
      <c r="D83" s="314">
        <v>0.0007099537037037036</v>
      </c>
      <c r="E83" s="311">
        <f t="shared" si="4"/>
        <v>58.57515487447017</v>
      </c>
      <c r="F83" s="298">
        <f t="shared" si="5"/>
        <v>63.57515487447017</v>
      </c>
      <c r="G83" s="321">
        <f t="shared" si="3"/>
        <v>0.0002940972222222222</v>
      </c>
    </row>
    <row r="84" spans="1:7" ht="12.75">
      <c r="A84" s="21">
        <v>76</v>
      </c>
      <c r="B84" s="297" t="s">
        <v>318</v>
      </c>
      <c r="C84" s="204" t="s">
        <v>153</v>
      </c>
      <c r="D84" s="314">
        <v>0.0007144675925925925</v>
      </c>
      <c r="E84" s="311">
        <f t="shared" si="4"/>
        <v>58.20508666774664</v>
      </c>
      <c r="F84" s="298">
        <f t="shared" si="5"/>
        <v>63.20508666774664</v>
      </c>
      <c r="G84" s="321">
        <f t="shared" si="3"/>
        <v>0.00029861111111111104</v>
      </c>
    </row>
    <row r="85" spans="1:7" ht="12.75">
      <c r="A85" s="21">
        <v>77</v>
      </c>
      <c r="B85" s="34" t="s">
        <v>51</v>
      </c>
      <c r="C85" s="35" t="s">
        <v>29</v>
      </c>
      <c r="D85" s="314">
        <v>0.000721875</v>
      </c>
      <c r="E85" s="311">
        <f t="shared" si="4"/>
        <v>57.60782427449094</v>
      </c>
      <c r="F85" s="298">
        <f t="shared" si="5"/>
        <v>62.60782427449094</v>
      </c>
      <c r="G85" s="321">
        <f>D85-D$9</f>
        <v>0.0003060185185185185</v>
      </c>
    </row>
    <row r="86" spans="1:7" ht="12.75">
      <c r="A86" s="21">
        <v>78</v>
      </c>
      <c r="B86" s="58" t="s">
        <v>114</v>
      </c>
      <c r="C86" s="82" t="s">
        <v>39</v>
      </c>
      <c r="D86" s="314">
        <v>0.0007258101851851851</v>
      </c>
      <c r="E86" s="311">
        <f t="shared" si="4"/>
        <v>57.295487163131874</v>
      </c>
      <c r="F86" s="298">
        <f t="shared" si="5"/>
        <v>62.295487163131874</v>
      </c>
      <c r="G86" s="321">
        <f>D86-D$9</f>
        <v>0.00030995370370370367</v>
      </c>
    </row>
    <row r="87" spans="1:7" ht="12.75">
      <c r="A87" s="21">
        <v>79</v>
      </c>
      <c r="B87" s="58" t="s">
        <v>7</v>
      </c>
      <c r="C87" s="82" t="s">
        <v>39</v>
      </c>
      <c r="D87" s="314">
        <v>0.0007378472222222222</v>
      </c>
      <c r="E87" s="311">
        <f t="shared" si="4"/>
        <v>56.36078431372549</v>
      </c>
      <c r="F87" s="298">
        <f t="shared" si="5"/>
        <v>61.36078431372549</v>
      </c>
      <c r="G87" s="321">
        <f>D87-D$9</f>
        <v>0.00032199074074074074</v>
      </c>
    </row>
    <row r="88" spans="1:7" ht="12.75">
      <c r="A88" s="21">
        <v>80</v>
      </c>
      <c r="B88" s="175" t="s">
        <v>35</v>
      </c>
      <c r="C88" s="308" t="s">
        <v>36</v>
      </c>
      <c r="D88" s="314">
        <v>0.0007408564814814816</v>
      </c>
      <c r="E88" s="311">
        <f t="shared" si="4"/>
        <v>56.131854397750345</v>
      </c>
      <c r="F88" s="298">
        <f t="shared" si="5"/>
        <v>61.131854397750345</v>
      </c>
      <c r="G88" s="321">
        <f aca="true" t="shared" si="6" ref="G88:G93">D88-D$9</f>
        <v>0.0003250000000000001</v>
      </c>
    </row>
    <row r="89" spans="1:7" ht="12.75">
      <c r="A89" s="21">
        <v>81</v>
      </c>
      <c r="B89" s="59" t="s">
        <v>19</v>
      </c>
      <c r="C89" s="83" t="s">
        <v>40</v>
      </c>
      <c r="D89" s="314">
        <v>0.0007424768518518518</v>
      </c>
      <c r="E89" s="311">
        <f t="shared" si="4"/>
        <v>56.009353078721745</v>
      </c>
      <c r="F89" s="298">
        <f t="shared" si="5"/>
        <v>61.009353078721745</v>
      </c>
      <c r="G89" s="321">
        <f t="shared" si="6"/>
        <v>0.00032662037037037035</v>
      </c>
    </row>
    <row r="90" spans="1:7" ht="12.75">
      <c r="A90" s="21">
        <v>82</v>
      </c>
      <c r="B90" s="297" t="s">
        <v>32</v>
      </c>
      <c r="C90" s="204" t="s">
        <v>57</v>
      </c>
      <c r="D90" s="314">
        <v>0.000744675925925926</v>
      </c>
      <c r="E90" s="311">
        <f t="shared" si="4"/>
        <v>55.843953994404714</v>
      </c>
      <c r="F90" s="298">
        <f t="shared" si="5"/>
        <v>60.843953994404714</v>
      </c>
      <c r="G90" s="321">
        <f t="shared" si="6"/>
        <v>0.0003288194444444445</v>
      </c>
    </row>
    <row r="91" spans="1:7" ht="12.75">
      <c r="A91" s="21">
        <v>83</v>
      </c>
      <c r="B91" s="34" t="s">
        <v>71</v>
      </c>
      <c r="C91" s="35" t="s">
        <v>45</v>
      </c>
      <c r="D91" s="314">
        <v>0.0007516203703703704</v>
      </c>
      <c r="E91" s="311">
        <f t="shared" si="4"/>
        <v>55.32799507237449</v>
      </c>
      <c r="F91" s="298">
        <f t="shared" si="5"/>
        <v>60.32799507237449</v>
      </c>
      <c r="G91" s="321">
        <f t="shared" si="6"/>
        <v>0.0003357638888888889</v>
      </c>
    </row>
    <row r="92" spans="1:7" ht="12.75">
      <c r="A92" s="21">
        <v>84</v>
      </c>
      <c r="B92" s="58" t="s">
        <v>116</v>
      </c>
      <c r="C92" s="82" t="s">
        <v>117</v>
      </c>
      <c r="D92" s="314">
        <v>0.0007582175925925926</v>
      </c>
      <c r="E92" s="311">
        <f t="shared" si="4"/>
        <v>54.846588307128684</v>
      </c>
      <c r="F92" s="298">
        <f t="shared" si="5"/>
        <v>59.846588307128684</v>
      </c>
      <c r="G92" s="321">
        <f t="shared" si="6"/>
        <v>0.0003423611111111111</v>
      </c>
    </row>
    <row r="93" spans="1:7" ht="12.75">
      <c r="A93" s="21">
        <v>85</v>
      </c>
      <c r="B93" s="58" t="s">
        <v>41</v>
      </c>
      <c r="C93" s="82" t="s">
        <v>39</v>
      </c>
      <c r="D93" s="314">
        <v>0.000782986111111111</v>
      </c>
      <c r="E93" s="311">
        <f t="shared" si="4"/>
        <v>53.11160384331116</v>
      </c>
      <c r="F93" s="298">
        <f t="shared" si="5"/>
        <v>58.11160384331116</v>
      </c>
      <c r="G93" s="321">
        <f t="shared" si="6"/>
        <v>0.0003671296296296296</v>
      </c>
    </row>
    <row r="94" spans="1:7" ht="12.75">
      <c r="A94" s="21">
        <v>86</v>
      </c>
      <c r="B94" s="34" t="s">
        <v>188</v>
      </c>
      <c r="C94" s="35" t="s">
        <v>45</v>
      </c>
      <c r="D94" s="314">
        <v>0.0008005787037037036</v>
      </c>
      <c r="E94" s="311">
        <f t="shared" si="4"/>
        <v>51.94448460315165</v>
      </c>
      <c r="F94" s="298">
        <f t="shared" si="5"/>
        <v>56.94448460315165</v>
      </c>
      <c r="G94" s="321">
        <f aca="true" t="shared" si="7" ref="G94:G108">D94-D$9</f>
        <v>0.00038472222222222217</v>
      </c>
    </row>
    <row r="95" spans="1:7" ht="12.75">
      <c r="A95" s="21">
        <v>87</v>
      </c>
      <c r="B95" s="34" t="s">
        <v>326</v>
      </c>
      <c r="C95" s="35" t="s">
        <v>327</v>
      </c>
      <c r="D95" s="314">
        <v>0.0008010416666666666</v>
      </c>
      <c r="E95" s="311">
        <f t="shared" si="4"/>
        <v>51.91446322785724</v>
      </c>
      <c r="F95" s="298">
        <f t="shared" si="5"/>
        <v>56.91446322785724</v>
      </c>
      <c r="G95" s="321">
        <f t="shared" si="7"/>
        <v>0.00038518518518518513</v>
      </c>
    </row>
    <row r="96" spans="1:7" ht="12.75">
      <c r="A96" s="21">
        <v>88</v>
      </c>
      <c r="B96" s="297" t="s">
        <v>124</v>
      </c>
      <c r="C96" s="204" t="s">
        <v>410</v>
      </c>
      <c r="D96" s="314">
        <v>0.0008140046296296295</v>
      </c>
      <c r="E96" s="311">
        <f t="shared" si="4"/>
        <v>51.08772927626902</v>
      </c>
      <c r="F96" s="298">
        <f t="shared" si="5"/>
        <v>56.08772927626902</v>
      </c>
      <c r="G96" s="321">
        <f t="shared" si="7"/>
        <v>0.000398148148148148</v>
      </c>
    </row>
    <row r="97" spans="1:7" ht="12.75">
      <c r="A97" s="21">
        <v>89</v>
      </c>
      <c r="B97" s="297" t="s">
        <v>328</v>
      </c>
      <c r="C97" s="204" t="s">
        <v>92</v>
      </c>
      <c r="D97" s="314">
        <v>0.0008171296296296298</v>
      </c>
      <c r="E97" s="311">
        <f t="shared" si="4"/>
        <v>50.89235127478753</v>
      </c>
      <c r="F97" s="298">
        <f t="shared" si="5"/>
        <v>55.89235127478753</v>
      </c>
      <c r="G97" s="321">
        <f t="shared" si="7"/>
        <v>0.0004012731481481483</v>
      </c>
    </row>
    <row r="98" spans="1:7" ht="12.75">
      <c r="A98" s="21">
        <v>90</v>
      </c>
      <c r="B98" s="34" t="s">
        <v>360</v>
      </c>
      <c r="C98" s="35" t="s">
        <v>66</v>
      </c>
      <c r="D98" s="314">
        <v>0.0008199074074074075</v>
      </c>
      <c r="E98" s="311">
        <f t="shared" si="4"/>
        <v>50.71993224167136</v>
      </c>
      <c r="F98" s="298">
        <f t="shared" si="5"/>
        <v>55.71993224167136</v>
      </c>
      <c r="G98" s="321">
        <f t="shared" si="7"/>
        <v>0.0004040509259259261</v>
      </c>
    </row>
    <row r="99" spans="1:7" ht="12.75">
      <c r="A99" s="21">
        <v>91</v>
      </c>
      <c r="B99" s="58" t="s">
        <v>49</v>
      </c>
      <c r="C99" s="82" t="s">
        <v>50</v>
      </c>
      <c r="D99" s="314">
        <v>0.0008373842592592592</v>
      </c>
      <c r="E99" s="311">
        <f t="shared" si="4"/>
        <v>49.661368348306844</v>
      </c>
      <c r="F99" s="298">
        <f t="shared" si="5"/>
        <v>54.661368348306844</v>
      </c>
      <c r="G99" s="321">
        <f t="shared" si="7"/>
        <v>0.0004215277777777777</v>
      </c>
    </row>
    <row r="100" spans="1:7" ht="12.75">
      <c r="A100" s="21">
        <v>92</v>
      </c>
      <c r="B100" s="34" t="s">
        <v>44</v>
      </c>
      <c r="C100" s="35" t="s">
        <v>45</v>
      </c>
      <c r="D100" s="314">
        <v>0.0008438657407407408</v>
      </c>
      <c r="E100" s="311">
        <f t="shared" si="4"/>
        <v>49.2799341654094</v>
      </c>
      <c r="F100" s="298">
        <f t="shared" si="5"/>
        <v>54.2799341654094</v>
      </c>
      <c r="G100" s="321">
        <f t="shared" si="7"/>
        <v>0.0004280092592592594</v>
      </c>
    </row>
    <row r="101" spans="1:7" ht="12.75">
      <c r="A101" s="21">
        <v>93</v>
      </c>
      <c r="B101" s="34" t="s">
        <v>416</v>
      </c>
      <c r="C101" s="35" t="s">
        <v>417</v>
      </c>
      <c r="D101" s="314">
        <v>0.0008821759259259259</v>
      </c>
      <c r="E101" s="311">
        <f t="shared" si="4"/>
        <v>47.139858304906845</v>
      </c>
      <c r="F101" s="298">
        <f t="shared" si="5"/>
        <v>52.139858304906845</v>
      </c>
      <c r="G101" s="321">
        <f t="shared" si="7"/>
        <v>0.00046631944444444444</v>
      </c>
    </row>
    <row r="102" spans="1:7" ht="12.75">
      <c r="A102" s="21">
        <v>94</v>
      </c>
      <c r="B102" s="34" t="s">
        <v>52</v>
      </c>
      <c r="C102" s="35" t="s">
        <v>53</v>
      </c>
      <c r="D102" s="314">
        <v>0.0008909722222222221</v>
      </c>
      <c r="E102" s="311">
        <f t="shared" si="4"/>
        <v>46.67446089893479</v>
      </c>
      <c r="F102" s="298">
        <f t="shared" si="5"/>
        <v>51.67446089893479</v>
      </c>
      <c r="G102" s="321">
        <f t="shared" si="7"/>
        <v>0.0004751157407407407</v>
      </c>
    </row>
    <row r="103" spans="1:7" ht="12.75">
      <c r="A103" s="21">
        <v>95</v>
      </c>
      <c r="B103" s="34" t="s">
        <v>414</v>
      </c>
      <c r="C103" s="35" t="s">
        <v>415</v>
      </c>
      <c r="D103" s="314">
        <v>0.0009068287037037039</v>
      </c>
      <c r="E103" s="311">
        <f t="shared" si="4"/>
        <v>45.85832801531588</v>
      </c>
      <c r="F103" s="298">
        <f t="shared" si="5"/>
        <v>50.85832801531588</v>
      </c>
      <c r="G103" s="321">
        <f t="shared" si="7"/>
        <v>0.0004909722222222224</v>
      </c>
    </row>
    <row r="104" spans="1:7" ht="12.75">
      <c r="A104" s="21">
        <v>96</v>
      </c>
      <c r="B104" s="297" t="s">
        <v>64</v>
      </c>
      <c r="C104" s="204" t="s">
        <v>65</v>
      </c>
      <c r="D104" s="314">
        <v>0.0009291666666666667</v>
      </c>
      <c r="E104" s="311">
        <f t="shared" si="4"/>
        <v>44.755854509217734</v>
      </c>
      <c r="F104" s="298">
        <f t="shared" si="5"/>
        <v>49.755854509217734</v>
      </c>
      <c r="G104" s="321">
        <f>D104-D$9</f>
        <v>0.0005133101851851852</v>
      </c>
    </row>
    <row r="105" spans="1:7" ht="12.75">
      <c r="A105" s="21">
        <v>97</v>
      </c>
      <c r="B105" s="177" t="s">
        <v>324</v>
      </c>
      <c r="C105" s="307" t="s">
        <v>178</v>
      </c>
      <c r="D105" s="314">
        <v>0.0009518518518518518</v>
      </c>
      <c r="E105" s="311">
        <f t="shared" si="4"/>
        <v>43.68920233463035</v>
      </c>
      <c r="F105" s="298">
        <f t="shared" si="5"/>
        <v>48.68920233463035</v>
      </c>
      <c r="G105" s="321">
        <f t="shared" si="7"/>
        <v>0.0005359953703703704</v>
      </c>
    </row>
    <row r="106" spans="1:7" ht="12.75">
      <c r="A106" s="21">
        <v>98</v>
      </c>
      <c r="B106" s="177" t="s">
        <v>124</v>
      </c>
      <c r="C106" s="307" t="s">
        <v>125</v>
      </c>
      <c r="D106" s="314">
        <v>0.000982060185185185</v>
      </c>
      <c r="E106" s="311">
        <f t="shared" si="4"/>
        <v>42.345315262227466</v>
      </c>
      <c r="F106" s="298">
        <f t="shared" si="5"/>
        <v>47.345315262227466</v>
      </c>
      <c r="G106" s="321">
        <f t="shared" si="7"/>
        <v>0.0005662037037037035</v>
      </c>
    </row>
    <row r="107" spans="1:7" ht="12.75">
      <c r="A107" s="21">
        <v>99</v>
      </c>
      <c r="B107" s="177" t="s">
        <v>331</v>
      </c>
      <c r="C107" s="307" t="s">
        <v>407</v>
      </c>
      <c r="D107" s="314">
        <v>0.0010363425925925926</v>
      </c>
      <c r="E107" s="311">
        <f t="shared" si="4"/>
        <v>40.127317400044674</v>
      </c>
      <c r="F107" s="298">
        <f t="shared" si="5"/>
        <v>45.127317400044674</v>
      </c>
      <c r="G107" s="321">
        <f>D107-D$9</f>
        <v>0.0006204861111111112</v>
      </c>
    </row>
    <row r="108" spans="1:7" ht="12.75">
      <c r="A108" s="21">
        <v>100</v>
      </c>
      <c r="B108" s="177" t="s">
        <v>81</v>
      </c>
      <c r="C108" s="307" t="s">
        <v>392</v>
      </c>
      <c r="D108" s="314">
        <v>0.0010572916666666667</v>
      </c>
      <c r="E108" s="311">
        <f t="shared" si="4"/>
        <v>39.33223864258347</v>
      </c>
      <c r="F108" s="298">
        <f t="shared" si="5"/>
        <v>44.33223864258347</v>
      </c>
      <c r="G108" s="321">
        <f t="shared" si="7"/>
        <v>0.0006414351851851852</v>
      </c>
    </row>
    <row r="109" spans="1:7" ht="13.5" thickBot="1">
      <c r="A109" s="21">
        <v>101</v>
      </c>
      <c r="B109" s="309" t="s">
        <v>97</v>
      </c>
      <c r="C109" s="310" t="s">
        <v>98</v>
      </c>
      <c r="D109" s="318">
        <v>0.0010834490740740741</v>
      </c>
      <c r="E109" s="319">
        <f t="shared" si="4"/>
        <v>38.382651426129684</v>
      </c>
      <c r="F109" s="301">
        <f t="shared" si="5"/>
        <v>43.382651426129684</v>
      </c>
      <c r="G109" s="323">
        <f>D109-D$9</f>
        <v>0.0006675925925925927</v>
      </c>
    </row>
  </sheetData>
  <sheetProtection/>
  <mergeCells count="6">
    <mergeCell ref="A7:B7"/>
    <mergeCell ref="A1:G1"/>
    <mergeCell ref="A4:B4"/>
    <mergeCell ref="A5:B5"/>
    <mergeCell ref="A6:B6"/>
    <mergeCell ref="C6:G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2"/>
  <sheetViews>
    <sheetView view="pageLayout" zoomScaleNormal="130" workbookViewId="0" topLeftCell="A1">
      <selection activeCell="E8" sqref="E8"/>
    </sheetView>
  </sheetViews>
  <sheetFormatPr defaultColWidth="9.00390625" defaultRowHeight="12.75"/>
  <cols>
    <col min="1" max="1" width="3.625" style="0" customWidth="1"/>
    <col min="2" max="2" width="12.75390625" style="0" customWidth="1"/>
    <col min="3" max="3" width="17.375" style="0" customWidth="1"/>
    <col min="4" max="4" width="7.25390625" style="0" customWidth="1"/>
    <col min="5" max="5" width="7.375" style="0" customWidth="1"/>
    <col min="6" max="6" width="9.75390625" style="0" customWidth="1"/>
  </cols>
  <sheetData>
    <row r="1" spans="1:6" ht="27">
      <c r="A1" s="613" t="s">
        <v>497</v>
      </c>
      <c r="B1" s="613"/>
      <c r="C1" s="613"/>
      <c r="D1" s="613"/>
      <c r="E1" s="613"/>
      <c r="F1" s="613"/>
    </row>
    <row r="2" spans="1:6" ht="12.75">
      <c r="A2" s="612"/>
      <c r="B2" s="612"/>
      <c r="C2" s="612"/>
      <c r="D2" s="616"/>
      <c r="E2" s="11" t="s">
        <v>194</v>
      </c>
      <c r="F2" s="617"/>
    </row>
    <row r="3" spans="1:6" ht="12.75">
      <c r="A3" s="611" t="s">
        <v>195</v>
      </c>
      <c r="B3" s="611"/>
      <c r="C3" s="12" t="s">
        <v>215</v>
      </c>
      <c r="D3" s="616"/>
      <c r="E3" s="11">
        <v>1</v>
      </c>
      <c r="F3" s="617"/>
    </row>
    <row r="4" spans="1:6" ht="12.75">
      <c r="A4" s="611" t="s">
        <v>197</v>
      </c>
      <c r="B4" s="611"/>
      <c r="C4" s="13">
        <v>39873</v>
      </c>
      <c r="D4" s="616"/>
      <c r="E4" s="14"/>
      <c r="F4" s="14"/>
    </row>
    <row r="5" spans="1:6" ht="12.75">
      <c r="A5" s="611" t="s">
        <v>198</v>
      </c>
      <c r="B5" s="611"/>
      <c r="C5" s="15" t="s">
        <v>216</v>
      </c>
      <c r="D5" s="15"/>
      <c r="E5" s="14"/>
      <c r="F5" s="14"/>
    </row>
    <row r="6" spans="1:6" ht="13.5" thickBot="1">
      <c r="A6" s="611" t="s">
        <v>200</v>
      </c>
      <c r="B6" s="611"/>
      <c r="C6" s="16">
        <f>COUNTA(B8:B152)</f>
        <v>145</v>
      </c>
      <c r="D6" s="615"/>
      <c r="E6" s="615"/>
      <c r="F6" s="615"/>
    </row>
    <row r="7" spans="1:6" ht="13.5" thickBot="1">
      <c r="A7" s="343" t="s">
        <v>201</v>
      </c>
      <c r="B7" s="344" t="s">
        <v>202</v>
      </c>
      <c r="C7" s="344" t="s">
        <v>203</v>
      </c>
      <c r="D7" s="345" t="s">
        <v>1</v>
      </c>
      <c r="E7" s="346" t="s">
        <v>206</v>
      </c>
      <c r="F7" s="347" t="s">
        <v>207</v>
      </c>
    </row>
    <row r="8" spans="1:6" ht="12.75">
      <c r="A8" s="348">
        <v>1</v>
      </c>
      <c r="B8" s="333" t="s">
        <v>213</v>
      </c>
      <c r="C8" s="333" t="s">
        <v>76</v>
      </c>
      <c r="D8" s="336">
        <v>234</v>
      </c>
      <c r="E8" s="330">
        <f aca="true" t="shared" si="0" ref="E8:E39">(D8/D$9)*100</f>
        <v>102.18340611353712</v>
      </c>
      <c r="F8" s="349">
        <f aca="true" t="shared" si="1" ref="F8:F39">E8+E$3</f>
        <v>103.18340611353712</v>
      </c>
    </row>
    <row r="9" spans="1:6" ht="12.75">
      <c r="A9" s="350">
        <v>2</v>
      </c>
      <c r="B9" s="342" t="s">
        <v>434</v>
      </c>
      <c r="C9" s="334" t="s">
        <v>8</v>
      </c>
      <c r="D9" s="331">
        <v>229</v>
      </c>
      <c r="E9" s="332">
        <f t="shared" si="0"/>
        <v>100</v>
      </c>
      <c r="F9" s="213">
        <f t="shared" si="1"/>
        <v>101</v>
      </c>
    </row>
    <row r="10" spans="1:6" ht="12.75">
      <c r="A10" s="351">
        <v>3</v>
      </c>
      <c r="B10" s="335" t="s">
        <v>99</v>
      </c>
      <c r="C10" s="335" t="s">
        <v>72</v>
      </c>
      <c r="D10" s="84">
        <v>229</v>
      </c>
      <c r="E10" s="45">
        <f t="shared" si="0"/>
        <v>100</v>
      </c>
      <c r="F10" s="352">
        <f t="shared" si="1"/>
        <v>101</v>
      </c>
    </row>
    <row r="11" spans="1:6" ht="12.75">
      <c r="A11" s="350">
        <v>4</v>
      </c>
      <c r="B11" s="222" t="s">
        <v>7</v>
      </c>
      <c r="C11" s="278" t="s">
        <v>8</v>
      </c>
      <c r="D11" s="85">
        <v>220</v>
      </c>
      <c r="E11" s="49">
        <f t="shared" si="0"/>
        <v>96.06986899563319</v>
      </c>
      <c r="F11" s="213">
        <f t="shared" si="1"/>
        <v>97.06986899563319</v>
      </c>
    </row>
    <row r="12" spans="1:6" ht="12.75">
      <c r="A12" s="351">
        <v>5</v>
      </c>
      <c r="B12" s="223" t="s">
        <v>116</v>
      </c>
      <c r="C12" s="223" t="s">
        <v>117</v>
      </c>
      <c r="D12" s="85">
        <v>216</v>
      </c>
      <c r="E12" s="49">
        <f t="shared" si="0"/>
        <v>94.32314410480349</v>
      </c>
      <c r="F12" s="213">
        <f t="shared" si="1"/>
        <v>95.32314410480349</v>
      </c>
    </row>
    <row r="13" spans="1:6" ht="12.75">
      <c r="A13" s="350">
        <v>6</v>
      </c>
      <c r="B13" s="222" t="s">
        <v>46</v>
      </c>
      <c r="C13" s="222" t="s">
        <v>47</v>
      </c>
      <c r="D13" s="85">
        <v>207</v>
      </c>
      <c r="E13" s="49">
        <f t="shared" si="0"/>
        <v>90.39301310043668</v>
      </c>
      <c r="F13" s="213">
        <f t="shared" si="1"/>
        <v>91.39301310043668</v>
      </c>
    </row>
    <row r="14" spans="1:6" ht="12.75">
      <c r="A14" s="351">
        <v>7</v>
      </c>
      <c r="B14" s="278" t="s">
        <v>10</v>
      </c>
      <c r="C14" s="278" t="s">
        <v>11</v>
      </c>
      <c r="D14" s="85">
        <v>205</v>
      </c>
      <c r="E14" s="49">
        <f t="shared" si="0"/>
        <v>89.51965065502183</v>
      </c>
      <c r="F14" s="213">
        <f t="shared" si="1"/>
        <v>90.51965065502183</v>
      </c>
    </row>
    <row r="15" spans="1:6" ht="12.75">
      <c r="A15" s="350">
        <v>8</v>
      </c>
      <c r="B15" s="278" t="s">
        <v>342</v>
      </c>
      <c r="C15" s="278" t="s">
        <v>47</v>
      </c>
      <c r="D15" s="85">
        <v>205</v>
      </c>
      <c r="E15" s="49">
        <f t="shared" si="0"/>
        <v>89.51965065502183</v>
      </c>
      <c r="F15" s="213">
        <f t="shared" si="1"/>
        <v>90.51965065502183</v>
      </c>
    </row>
    <row r="16" spans="1:6" ht="12.75">
      <c r="A16" s="351">
        <v>9</v>
      </c>
      <c r="B16" s="222" t="s">
        <v>19</v>
      </c>
      <c r="C16" s="222" t="s">
        <v>40</v>
      </c>
      <c r="D16" s="85">
        <v>203</v>
      </c>
      <c r="E16" s="49">
        <f t="shared" si="0"/>
        <v>88.64628820960698</v>
      </c>
      <c r="F16" s="213">
        <f t="shared" si="1"/>
        <v>89.64628820960698</v>
      </c>
    </row>
    <row r="17" spans="1:6" ht="12.75">
      <c r="A17" s="350">
        <v>10</v>
      </c>
      <c r="B17" s="329" t="s">
        <v>430</v>
      </c>
      <c r="C17" s="329" t="s">
        <v>432</v>
      </c>
      <c r="D17" s="85">
        <v>202</v>
      </c>
      <c r="E17" s="49">
        <f t="shared" si="0"/>
        <v>88.20960698689956</v>
      </c>
      <c r="F17" s="213">
        <f t="shared" si="1"/>
        <v>89.20960698689956</v>
      </c>
    </row>
    <row r="18" spans="1:6" ht="12.75">
      <c r="A18" s="351">
        <v>11</v>
      </c>
      <c r="B18" s="329" t="s">
        <v>339</v>
      </c>
      <c r="C18" s="329" t="s">
        <v>8</v>
      </c>
      <c r="D18" s="85">
        <v>201</v>
      </c>
      <c r="E18" s="49">
        <f t="shared" si="0"/>
        <v>87.77292576419214</v>
      </c>
      <c r="F18" s="213">
        <f t="shared" si="1"/>
        <v>88.77292576419214</v>
      </c>
    </row>
    <row r="19" spans="1:6" ht="13.5" thickBot="1">
      <c r="A19" s="353">
        <v>12</v>
      </c>
      <c r="B19" s="340" t="s">
        <v>353</v>
      </c>
      <c r="C19" s="340" t="s">
        <v>34</v>
      </c>
      <c r="D19" s="341">
        <v>200</v>
      </c>
      <c r="E19" s="215">
        <f t="shared" si="0"/>
        <v>87.33624454148472</v>
      </c>
      <c r="F19" s="216">
        <f t="shared" si="1"/>
        <v>88.33624454148472</v>
      </c>
    </row>
    <row r="20" spans="1:6" ht="12.75">
      <c r="A20" s="354">
        <v>13</v>
      </c>
      <c r="B20" s="337" t="s">
        <v>210</v>
      </c>
      <c r="C20" s="337" t="s">
        <v>9</v>
      </c>
      <c r="D20" s="338">
        <v>197</v>
      </c>
      <c r="E20" s="339">
        <f t="shared" si="0"/>
        <v>86.02620087336244</v>
      </c>
      <c r="F20" s="355">
        <f t="shared" si="1"/>
        <v>87.02620087336244</v>
      </c>
    </row>
    <row r="21" spans="1:6" ht="12.75">
      <c r="A21" s="212">
        <v>14</v>
      </c>
      <c r="B21" s="326" t="s">
        <v>10</v>
      </c>
      <c r="C21" s="327" t="s">
        <v>39</v>
      </c>
      <c r="D21" s="84">
        <v>192</v>
      </c>
      <c r="E21" s="45">
        <f t="shared" si="0"/>
        <v>83.84279475982532</v>
      </c>
      <c r="F21" s="352">
        <f t="shared" si="1"/>
        <v>84.84279475982532</v>
      </c>
    </row>
    <row r="22" spans="1:6" ht="12.75">
      <c r="A22" s="354">
        <v>15</v>
      </c>
      <c r="B22" s="325" t="s">
        <v>430</v>
      </c>
      <c r="C22" s="328" t="s">
        <v>431</v>
      </c>
      <c r="D22" s="84">
        <v>192</v>
      </c>
      <c r="E22" s="45">
        <f t="shared" si="0"/>
        <v>83.84279475982532</v>
      </c>
      <c r="F22" s="352">
        <f t="shared" si="1"/>
        <v>84.84279475982532</v>
      </c>
    </row>
    <row r="23" spans="1:6" ht="12.75">
      <c r="A23" s="212">
        <v>16</v>
      </c>
      <c r="B23" s="324" t="s">
        <v>7</v>
      </c>
      <c r="C23" s="324" t="s">
        <v>39</v>
      </c>
      <c r="D23" s="86">
        <v>192</v>
      </c>
      <c r="E23" s="49">
        <f t="shared" si="0"/>
        <v>83.84279475982532</v>
      </c>
      <c r="F23" s="213">
        <f t="shared" si="1"/>
        <v>84.84279475982532</v>
      </c>
    </row>
    <row r="24" spans="1:6" ht="12.75">
      <c r="A24" s="354">
        <v>17</v>
      </c>
      <c r="B24" s="324" t="s">
        <v>80</v>
      </c>
      <c r="C24" s="324" t="s">
        <v>92</v>
      </c>
      <c r="D24" s="85">
        <v>191</v>
      </c>
      <c r="E24" s="49">
        <f t="shared" si="0"/>
        <v>83.4061135371179</v>
      </c>
      <c r="F24" s="213">
        <f t="shared" si="1"/>
        <v>84.4061135371179</v>
      </c>
    </row>
    <row r="25" spans="1:6" ht="12.75">
      <c r="A25" s="212">
        <v>18</v>
      </c>
      <c r="B25" s="324" t="s">
        <v>37</v>
      </c>
      <c r="C25" s="324" t="s">
        <v>38</v>
      </c>
      <c r="D25" s="85">
        <v>191</v>
      </c>
      <c r="E25" s="49">
        <f t="shared" si="0"/>
        <v>83.4061135371179</v>
      </c>
      <c r="F25" s="213">
        <f t="shared" si="1"/>
        <v>84.4061135371179</v>
      </c>
    </row>
    <row r="26" spans="1:6" ht="12.75">
      <c r="A26" s="354">
        <v>19</v>
      </c>
      <c r="B26" s="221" t="s">
        <v>364</v>
      </c>
      <c r="C26" s="280" t="s">
        <v>79</v>
      </c>
      <c r="D26" s="85">
        <v>191</v>
      </c>
      <c r="E26" s="49">
        <f t="shared" si="0"/>
        <v>83.4061135371179</v>
      </c>
      <c r="F26" s="213">
        <f t="shared" si="1"/>
        <v>84.4061135371179</v>
      </c>
    </row>
    <row r="27" spans="1:6" ht="12.75">
      <c r="A27" s="212">
        <v>20</v>
      </c>
      <c r="B27" s="281" t="s">
        <v>181</v>
      </c>
      <c r="C27" s="281" t="s">
        <v>72</v>
      </c>
      <c r="D27" s="85">
        <v>185</v>
      </c>
      <c r="E27" s="49">
        <f t="shared" si="0"/>
        <v>80.78602620087337</v>
      </c>
      <c r="F27" s="213">
        <f t="shared" si="1"/>
        <v>81.78602620087337</v>
      </c>
    </row>
    <row r="28" spans="1:6" ht="12.75">
      <c r="A28" s="354">
        <v>21</v>
      </c>
      <c r="B28" s="297" t="s">
        <v>90</v>
      </c>
      <c r="C28" s="297" t="s">
        <v>91</v>
      </c>
      <c r="D28" s="85">
        <v>185</v>
      </c>
      <c r="E28" s="49">
        <f t="shared" si="0"/>
        <v>80.78602620087337</v>
      </c>
      <c r="F28" s="213">
        <f t="shared" si="1"/>
        <v>81.78602620087337</v>
      </c>
    </row>
    <row r="29" spans="1:6" ht="12.75">
      <c r="A29" s="212">
        <v>22</v>
      </c>
      <c r="B29" s="34" t="s">
        <v>23</v>
      </c>
      <c r="C29" s="36" t="s">
        <v>8</v>
      </c>
      <c r="D29" s="85">
        <v>184</v>
      </c>
      <c r="E29" s="49">
        <f t="shared" si="0"/>
        <v>80.34934497816593</v>
      </c>
      <c r="F29" s="213">
        <f t="shared" si="1"/>
        <v>81.34934497816593</v>
      </c>
    </row>
    <row r="30" spans="1:6" ht="12.75">
      <c r="A30" s="354">
        <v>23</v>
      </c>
      <c r="B30" s="324" t="s">
        <v>77</v>
      </c>
      <c r="C30" s="324" t="s">
        <v>29</v>
      </c>
      <c r="D30" s="85">
        <v>183</v>
      </c>
      <c r="E30" s="49">
        <f t="shared" si="0"/>
        <v>79.91266375545851</v>
      </c>
      <c r="F30" s="213">
        <f t="shared" si="1"/>
        <v>80.91266375545851</v>
      </c>
    </row>
    <row r="31" spans="1:6" ht="12.75">
      <c r="A31" s="212">
        <v>24</v>
      </c>
      <c r="B31" s="36" t="s">
        <v>328</v>
      </c>
      <c r="C31" s="36" t="s">
        <v>92</v>
      </c>
      <c r="D31" s="85">
        <v>182</v>
      </c>
      <c r="E31" s="49">
        <f t="shared" si="0"/>
        <v>79.47598253275109</v>
      </c>
      <c r="F31" s="213">
        <f t="shared" si="1"/>
        <v>80.47598253275109</v>
      </c>
    </row>
    <row r="32" spans="1:6" ht="12.75">
      <c r="A32" s="354">
        <v>25</v>
      </c>
      <c r="B32" s="324" t="s">
        <v>141</v>
      </c>
      <c r="C32" s="324" t="s">
        <v>89</v>
      </c>
      <c r="D32" s="85">
        <v>182</v>
      </c>
      <c r="E32" s="49">
        <f t="shared" si="0"/>
        <v>79.47598253275109</v>
      </c>
      <c r="F32" s="213">
        <f t="shared" si="1"/>
        <v>80.47598253275109</v>
      </c>
    </row>
    <row r="33" spans="1:6" ht="12.75">
      <c r="A33" s="212">
        <v>26</v>
      </c>
      <c r="B33" s="36" t="s">
        <v>49</v>
      </c>
      <c r="C33" s="36" t="s">
        <v>50</v>
      </c>
      <c r="D33" s="85">
        <v>181</v>
      </c>
      <c r="E33" s="49">
        <f t="shared" si="0"/>
        <v>79.03930131004367</v>
      </c>
      <c r="F33" s="213">
        <f t="shared" si="1"/>
        <v>80.03930131004367</v>
      </c>
    </row>
    <row r="34" spans="1:6" ht="12.75">
      <c r="A34" s="354">
        <v>27</v>
      </c>
      <c r="B34" s="324" t="s">
        <v>437</v>
      </c>
      <c r="C34" s="297" t="s">
        <v>109</v>
      </c>
      <c r="D34" s="85">
        <v>180</v>
      </c>
      <c r="E34" s="49">
        <f t="shared" si="0"/>
        <v>78.60262008733623</v>
      </c>
      <c r="F34" s="213">
        <f t="shared" si="1"/>
        <v>79.60262008733623</v>
      </c>
    </row>
    <row r="35" spans="1:6" ht="12.75">
      <c r="A35" s="212">
        <v>28</v>
      </c>
      <c r="B35" s="297" t="s">
        <v>173</v>
      </c>
      <c r="C35" s="324" t="s">
        <v>91</v>
      </c>
      <c r="D35" s="85">
        <v>179</v>
      </c>
      <c r="E35" s="49">
        <f t="shared" si="0"/>
        <v>78.16593886462883</v>
      </c>
      <c r="F35" s="213">
        <f t="shared" si="1"/>
        <v>79.16593886462883</v>
      </c>
    </row>
    <row r="36" spans="1:6" ht="12.75">
      <c r="A36" s="354">
        <v>29</v>
      </c>
      <c r="B36" s="297" t="s">
        <v>21</v>
      </c>
      <c r="C36" s="297" t="s">
        <v>22</v>
      </c>
      <c r="D36" s="85">
        <v>178</v>
      </c>
      <c r="E36" s="49">
        <f t="shared" si="0"/>
        <v>77.72925764192141</v>
      </c>
      <c r="F36" s="213">
        <f t="shared" si="1"/>
        <v>78.72925764192141</v>
      </c>
    </row>
    <row r="37" spans="1:6" ht="12.75">
      <c r="A37" s="212">
        <v>30</v>
      </c>
      <c r="B37" s="324" t="s">
        <v>30</v>
      </c>
      <c r="C37" s="324" t="s">
        <v>31</v>
      </c>
      <c r="D37" s="86">
        <v>178</v>
      </c>
      <c r="E37" s="49">
        <f t="shared" si="0"/>
        <v>77.72925764192141</v>
      </c>
      <c r="F37" s="213">
        <f t="shared" si="1"/>
        <v>78.72925764192141</v>
      </c>
    </row>
    <row r="38" spans="1:6" ht="12.75">
      <c r="A38" s="354">
        <v>31</v>
      </c>
      <c r="B38" s="281" t="s">
        <v>420</v>
      </c>
      <c r="C38" s="281" t="s">
        <v>25</v>
      </c>
      <c r="D38" s="86">
        <v>178</v>
      </c>
      <c r="E38" s="49">
        <f t="shared" si="0"/>
        <v>77.72925764192141</v>
      </c>
      <c r="F38" s="213">
        <f t="shared" si="1"/>
        <v>78.72925764192141</v>
      </c>
    </row>
    <row r="39" spans="1:6" ht="12.75">
      <c r="A39" s="212">
        <v>32</v>
      </c>
      <c r="B39" s="297" t="s">
        <v>143</v>
      </c>
      <c r="C39" s="297" t="s">
        <v>13</v>
      </c>
      <c r="D39" s="85">
        <v>177</v>
      </c>
      <c r="E39" s="49">
        <f t="shared" si="0"/>
        <v>77.29257641921397</v>
      </c>
      <c r="F39" s="213">
        <f t="shared" si="1"/>
        <v>78.29257641921397</v>
      </c>
    </row>
    <row r="40" spans="1:6" ht="12.75">
      <c r="A40" s="354">
        <v>33</v>
      </c>
      <c r="B40" s="231" t="s">
        <v>419</v>
      </c>
      <c r="C40" s="231" t="s">
        <v>31</v>
      </c>
      <c r="D40" s="85">
        <v>175</v>
      </c>
      <c r="E40" s="49">
        <f aca="true" t="shared" si="2" ref="E40:E71">(D40/D$9)*100</f>
        <v>76.41921397379913</v>
      </c>
      <c r="F40" s="213">
        <f aca="true" t="shared" si="3" ref="F40:F71">E40+E$3</f>
        <v>77.41921397379913</v>
      </c>
    </row>
    <row r="41" spans="1:6" ht="12.75">
      <c r="A41" s="212">
        <v>34</v>
      </c>
      <c r="B41" s="324" t="s">
        <v>19</v>
      </c>
      <c r="C41" s="324" t="s">
        <v>20</v>
      </c>
      <c r="D41" s="85">
        <v>174</v>
      </c>
      <c r="E41" s="49">
        <f t="shared" si="2"/>
        <v>75.9825327510917</v>
      </c>
      <c r="F41" s="213">
        <f t="shared" si="3"/>
        <v>76.9825327510917</v>
      </c>
    </row>
    <row r="42" spans="1:6" ht="12.75">
      <c r="A42" s="354">
        <v>35</v>
      </c>
      <c r="B42" s="281" t="s">
        <v>130</v>
      </c>
      <c r="C42" s="281" t="s">
        <v>15</v>
      </c>
      <c r="D42" s="85">
        <v>174</v>
      </c>
      <c r="E42" s="49">
        <f t="shared" si="2"/>
        <v>75.9825327510917</v>
      </c>
      <c r="F42" s="213">
        <f t="shared" si="3"/>
        <v>76.9825327510917</v>
      </c>
    </row>
    <row r="43" spans="1:6" ht="12.75">
      <c r="A43" s="212">
        <v>36</v>
      </c>
      <c r="B43" s="324" t="s">
        <v>58</v>
      </c>
      <c r="C43" s="297" t="s">
        <v>59</v>
      </c>
      <c r="D43" s="85">
        <v>172</v>
      </c>
      <c r="E43" s="49">
        <f t="shared" si="2"/>
        <v>75.10917030567686</v>
      </c>
      <c r="F43" s="213">
        <f t="shared" si="3"/>
        <v>76.10917030567686</v>
      </c>
    </row>
    <row r="44" spans="1:6" ht="12.75">
      <c r="A44" s="354">
        <v>37</v>
      </c>
      <c r="B44" s="297" t="s">
        <v>64</v>
      </c>
      <c r="C44" s="297" t="s">
        <v>231</v>
      </c>
      <c r="D44" s="85">
        <v>172</v>
      </c>
      <c r="E44" s="49">
        <f t="shared" si="2"/>
        <v>75.10917030567686</v>
      </c>
      <c r="F44" s="213">
        <f t="shared" si="3"/>
        <v>76.10917030567686</v>
      </c>
    </row>
    <row r="45" spans="1:6" ht="12.75">
      <c r="A45" s="212">
        <v>38</v>
      </c>
      <c r="B45" s="297" t="s">
        <v>110</v>
      </c>
      <c r="C45" s="297" t="s">
        <v>79</v>
      </c>
      <c r="D45" s="85">
        <v>171</v>
      </c>
      <c r="E45" s="49">
        <f t="shared" si="2"/>
        <v>74.67248908296943</v>
      </c>
      <c r="F45" s="213">
        <f t="shared" si="3"/>
        <v>75.67248908296943</v>
      </c>
    </row>
    <row r="46" spans="1:6" ht="12.75">
      <c r="A46" s="354">
        <v>39</v>
      </c>
      <c r="B46" s="324" t="s">
        <v>438</v>
      </c>
      <c r="C46" s="324" t="s">
        <v>134</v>
      </c>
      <c r="D46" s="85">
        <v>170</v>
      </c>
      <c r="E46" s="49">
        <f t="shared" si="2"/>
        <v>74.235807860262</v>
      </c>
      <c r="F46" s="213">
        <f t="shared" si="3"/>
        <v>75.235807860262</v>
      </c>
    </row>
    <row r="47" spans="1:6" ht="12.75">
      <c r="A47" s="212">
        <v>40</v>
      </c>
      <c r="B47" s="281" t="s">
        <v>181</v>
      </c>
      <c r="C47" s="281" t="s">
        <v>31</v>
      </c>
      <c r="D47" s="85">
        <v>170</v>
      </c>
      <c r="E47" s="49">
        <f t="shared" si="2"/>
        <v>74.235807860262</v>
      </c>
      <c r="F47" s="213">
        <f t="shared" si="3"/>
        <v>75.235807860262</v>
      </c>
    </row>
    <row r="48" spans="1:6" ht="12.75">
      <c r="A48" s="354">
        <v>41</v>
      </c>
      <c r="B48" s="324" t="s">
        <v>52</v>
      </c>
      <c r="C48" s="297" t="s">
        <v>53</v>
      </c>
      <c r="D48" s="85">
        <v>170</v>
      </c>
      <c r="E48" s="49">
        <f t="shared" si="2"/>
        <v>74.235807860262</v>
      </c>
      <c r="F48" s="213">
        <f t="shared" si="3"/>
        <v>75.235807860262</v>
      </c>
    </row>
    <row r="49" spans="1:6" ht="12.75">
      <c r="A49" s="212">
        <v>42</v>
      </c>
      <c r="B49" s="34" t="s">
        <v>51</v>
      </c>
      <c r="C49" s="34" t="s">
        <v>8</v>
      </c>
      <c r="D49" s="85">
        <v>169</v>
      </c>
      <c r="E49" s="49">
        <f t="shared" si="2"/>
        <v>73.7991266375546</v>
      </c>
      <c r="F49" s="213">
        <f t="shared" si="3"/>
        <v>74.7991266375546</v>
      </c>
    </row>
    <row r="50" spans="1:6" ht="12.75">
      <c r="A50" s="354">
        <v>43</v>
      </c>
      <c r="B50" s="324" t="s">
        <v>328</v>
      </c>
      <c r="C50" s="324" t="s">
        <v>76</v>
      </c>
      <c r="D50" s="85">
        <v>168</v>
      </c>
      <c r="E50" s="49">
        <f t="shared" si="2"/>
        <v>73.36244541484717</v>
      </c>
      <c r="F50" s="213">
        <f t="shared" si="3"/>
        <v>74.36244541484717</v>
      </c>
    </row>
    <row r="51" spans="1:6" ht="12.75">
      <c r="A51" s="212">
        <v>44</v>
      </c>
      <c r="B51" s="297" t="s">
        <v>46</v>
      </c>
      <c r="C51" s="297" t="s">
        <v>29</v>
      </c>
      <c r="D51" s="85">
        <v>168</v>
      </c>
      <c r="E51" s="49">
        <f t="shared" si="2"/>
        <v>73.36244541484717</v>
      </c>
      <c r="F51" s="213">
        <f t="shared" si="3"/>
        <v>74.36244541484717</v>
      </c>
    </row>
    <row r="52" spans="1:6" ht="12.75">
      <c r="A52" s="354">
        <v>45</v>
      </c>
      <c r="B52" s="36" t="s">
        <v>43</v>
      </c>
      <c r="C52" s="36" t="s">
        <v>8</v>
      </c>
      <c r="D52" s="85">
        <v>167</v>
      </c>
      <c r="E52" s="49">
        <f t="shared" si="2"/>
        <v>72.92576419213974</v>
      </c>
      <c r="F52" s="213">
        <f t="shared" si="3"/>
        <v>73.92576419213974</v>
      </c>
    </row>
    <row r="53" spans="1:6" ht="12.75">
      <c r="A53" s="212">
        <v>46</v>
      </c>
      <c r="B53" s="324" t="s">
        <v>124</v>
      </c>
      <c r="C53" s="324" t="s">
        <v>125</v>
      </c>
      <c r="D53" s="85">
        <v>167</v>
      </c>
      <c r="E53" s="49">
        <f t="shared" si="2"/>
        <v>72.92576419213974</v>
      </c>
      <c r="F53" s="213">
        <f t="shared" si="3"/>
        <v>73.92576419213974</v>
      </c>
    </row>
    <row r="54" spans="1:6" ht="12.75">
      <c r="A54" s="354">
        <v>47</v>
      </c>
      <c r="B54" s="324" t="s">
        <v>93</v>
      </c>
      <c r="C54" s="297" t="s">
        <v>25</v>
      </c>
      <c r="D54" s="85">
        <v>167</v>
      </c>
      <c r="E54" s="49">
        <f t="shared" si="2"/>
        <v>72.92576419213974</v>
      </c>
      <c r="F54" s="213">
        <f t="shared" si="3"/>
        <v>73.92576419213974</v>
      </c>
    </row>
    <row r="55" spans="1:6" ht="12.75">
      <c r="A55" s="212">
        <v>48</v>
      </c>
      <c r="B55" s="221" t="s">
        <v>130</v>
      </c>
      <c r="C55" s="221" t="s">
        <v>42</v>
      </c>
      <c r="D55" s="85">
        <v>167</v>
      </c>
      <c r="E55" s="49">
        <f t="shared" si="2"/>
        <v>72.92576419213974</v>
      </c>
      <c r="F55" s="213">
        <f t="shared" si="3"/>
        <v>73.92576419213974</v>
      </c>
    </row>
    <row r="56" spans="1:6" ht="12.75">
      <c r="A56" s="354">
        <v>49</v>
      </c>
      <c r="B56" s="297" t="s">
        <v>80</v>
      </c>
      <c r="C56" s="324" t="s">
        <v>25</v>
      </c>
      <c r="D56" s="85">
        <v>166</v>
      </c>
      <c r="E56" s="49">
        <f t="shared" si="2"/>
        <v>72.48908296943232</v>
      </c>
      <c r="F56" s="213">
        <f t="shared" si="3"/>
        <v>73.48908296943232</v>
      </c>
    </row>
    <row r="57" spans="1:6" ht="12.75">
      <c r="A57" s="212">
        <v>50</v>
      </c>
      <c r="B57" s="34" t="s">
        <v>14</v>
      </c>
      <c r="C57" s="34" t="s">
        <v>8</v>
      </c>
      <c r="D57" s="85">
        <v>166</v>
      </c>
      <c r="E57" s="49">
        <f t="shared" si="2"/>
        <v>72.48908296943232</v>
      </c>
      <c r="F57" s="213">
        <f t="shared" si="3"/>
        <v>73.48908296943232</v>
      </c>
    </row>
    <row r="58" spans="1:6" ht="12.75">
      <c r="A58" s="354">
        <v>51</v>
      </c>
      <c r="B58" s="324" t="s">
        <v>108</v>
      </c>
      <c r="C58" s="297" t="s">
        <v>33</v>
      </c>
      <c r="D58" s="85">
        <v>165</v>
      </c>
      <c r="E58" s="49">
        <f t="shared" si="2"/>
        <v>72.0524017467249</v>
      </c>
      <c r="F58" s="213">
        <f t="shared" si="3"/>
        <v>73.0524017467249</v>
      </c>
    </row>
    <row r="59" spans="1:6" ht="12.75">
      <c r="A59" s="212">
        <v>52</v>
      </c>
      <c r="B59" s="324" t="s">
        <v>141</v>
      </c>
      <c r="C59" s="324" t="s">
        <v>142</v>
      </c>
      <c r="D59" s="85">
        <v>163</v>
      </c>
      <c r="E59" s="49">
        <f t="shared" si="2"/>
        <v>71.17903930131004</v>
      </c>
      <c r="F59" s="213">
        <f t="shared" si="3"/>
        <v>72.17903930131004</v>
      </c>
    </row>
    <row r="60" spans="1:6" ht="12.75">
      <c r="A60" s="354">
        <v>53</v>
      </c>
      <c r="B60" s="324" t="s">
        <v>376</v>
      </c>
      <c r="C60" s="324" t="s">
        <v>33</v>
      </c>
      <c r="D60" s="85">
        <v>162</v>
      </c>
      <c r="E60" s="49">
        <f t="shared" si="2"/>
        <v>70.74235807860262</v>
      </c>
      <c r="F60" s="213">
        <f t="shared" si="3"/>
        <v>71.74235807860262</v>
      </c>
    </row>
    <row r="61" spans="1:6" ht="12.75">
      <c r="A61" s="212">
        <v>54</v>
      </c>
      <c r="B61" s="297" t="s">
        <v>413</v>
      </c>
      <c r="C61" s="297" t="s">
        <v>33</v>
      </c>
      <c r="D61" s="85">
        <v>162</v>
      </c>
      <c r="E61" s="49">
        <f t="shared" si="2"/>
        <v>70.74235807860262</v>
      </c>
      <c r="F61" s="213">
        <f t="shared" si="3"/>
        <v>71.74235807860262</v>
      </c>
    </row>
    <row r="62" spans="1:6" ht="12.75">
      <c r="A62" s="354">
        <v>55</v>
      </c>
      <c r="B62" s="324" t="s">
        <v>428</v>
      </c>
      <c r="C62" s="324" t="s">
        <v>79</v>
      </c>
      <c r="D62" s="85">
        <v>162</v>
      </c>
      <c r="E62" s="49">
        <f t="shared" si="2"/>
        <v>70.74235807860262</v>
      </c>
      <c r="F62" s="213">
        <f t="shared" si="3"/>
        <v>71.74235807860262</v>
      </c>
    </row>
    <row r="63" spans="1:6" ht="12.75">
      <c r="A63" s="212">
        <v>56</v>
      </c>
      <c r="B63" s="324" t="s">
        <v>32</v>
      </c>
      <c r="C63" s="324" t="s">
        <v>57</v>
      </c>
      <c r="D63" s="85">
        <v>161</v>
      </c>
      <c r="E63" s="49">
        <f t="shared" si="2"/>
        <v>70.3056768558952</v>
      </c>
      <c r="F63" s="213">
        <f t="shared" si="3"/>
        <v>71.3056768558952</v>
      </c>
    </row>
    <row r="64" spans="1:6" ht="12.75">
      <c r="A64" s="354">
        <v>57</v>
      </c>
      <c r="B64" s="34" t="s">
        <v>51</v>
      </c>
      <c r="C64" s="34" t="s">
        <v>29</v>
      </c>
      <c r="D64" s="85">
        <v>160</v>
      </c>
      <c r="E64" s="49">
        <f t="shared" si="2"/>
        <v>69.86899563318777</v>
      </c>
      <c r="F64" s="213">
        <f t="shared" si="3"/>
        <v>70.86899563318777</v>
      </c>
    </row>
    <row r="65" spans="1:6" ht="12.75">
      <c r="A65" s="212">
        <v>58</v>
      </c>
      <c r="B65" s="297" t="s">
        <v>81</v>
      </c>
      <c r="C65" s="297" t="s">
        <v>82</v>
      </c>
      <c r="D65" s="85">
        <v>159</v>
      </c>
      <c r="E65" s="49">
        <f t="shared" si="2"/>
        <v>69.43231441048034</v>
      </c>
      <c r="F65" s="213">
        <f t="shared" si="3"/>
        <v>70.43231441048034</v>
      </c>
    </row>
    <row r="66" spans="1:6" ht="12.75">
      <c r="A66" s="354">
        <v>59</v>
      </c>
      <c r="B66" s="34" t="s">
        <v>32</v>
      </c>
      <c r="C66" s="34" t="s">
        <v>87</v>
      </c>
      <c r="D66" s="85">
        <v>159</v>
      </c>
      <c r="E66" s="49">
        <f t="shared" si="2"/>
        <v>69.43231441048034</v>
      </c>
      <c r="F66" s="213">
        <f t="shared" si="3"/>
        <v>70.43231441048034</v>
      </c>
    </row>
    <row r="67" spans="1:6" ht="12.75">
      <c r="A67" s="212">
        <v>60</v>
      </c>
      <c r="B67" s="324" t="s">
        <v>156</v>
      </c>
      <c r="C67" s="324" t="s">
        <v>157</v>
      </c>
      <c r="D67" s="85">
        <v>159</v>
      </c>
      <c r="E67" s="49">
        <f t="shared" si="2"/>
        <v>69.43231441048034</v>
      </c>
      <c r="F67" s="213">
        <f t="shared" si="3"/>
        <v>70.43231441048034</v>
      </c>
    </row>
    <row r="68" spans="1:6" ht="12.75">
      <c r="A68" s="354">
        <v>61</v>
      </c>
      <c r="B68" s="324" t="s">
        <v>26</v>
      </c>
      <c r="C68" s="297" t="s">
        <v>8</v>
      </c>
      <c r="D68" s="85">
        <v>158</v>
      </c>
      <c r="E68" s="49">
        <f t="shared" si="2"/>
        <v>68.99563318777294</v>
      </c>
      <c r="F68" s="213">
        <f t="shared" si="3"/>
        <v>69.99563318777294</v>
      </c>
    </row>
    <row r="69" spans="1:6" ht="12.75">
      <c r="A69" s="212">
        <v>62</v>
      </c>
      <c r="B69" s="297" t="s">
        <v>12</v>
      </c>
      <c r="C69" s="324" t="s">
        <v>337</v>
      </c>
      <c r="D69" s="85">
        <v>157</v>
      </c>
      <c r="E69" s="49">
        <f t="shared" si="2"/>
        <v>68.5589519650655</v>
      </c>
      <c r="F69" s="213">
        <f t="shared" si="3"/>
        <v>69.5589519650655</v>
      </c>
    </row>
    <row r="70" spans="1:6" ht="12.75">
      <c r="A70" s="354">
        <v>63</v>
      </c>
      <c r="B70" s="36" t="s">
        <v>335</v>
      </c>
      <c r="C70" s="36" t="s">
        <v>125</v>
      </c>
      <c r="D70" s="86">
        <v>156</v>
      </c>
      <c r="E70" s="49">
        <f t="shared" si="2"/>
        <v>68.12227074235808</v>
      </c>
      <c r="F70" s="213">
        <f t="shared" si="3"/>
        <v>69.12227074235808</v>
      </c>
    </row>
    <row r="71" spans="1:6" ht="12.75">
      <c r="A71" s="212">
        <v>64</v>
      </c>
      <c r="B71" s="324" t="s">
        <v>61</v>
      </c>
      <c r="C71" s="324" t="s">
        <v>15</v>
      </c>
      <c r="D71" s="85">
        <v>155</v>
      </c>
      <c r="E71" s="49">
        <f t="shared" si="2"/>
        <v>67.68558951965066</v>
      </c>
      <c r="F71" s="213">
        <f t="shared" si="3"/>
        <v>68.68558951965066</v>
      </c>
    </row>
    <row r="72" spans="1:6" ht="12.75">
      <c r="A72" s="354">
        <v>65</v>
      </c>
      <c r="B72" s="297" t="s">
        <v>188</v>
      </c>
      <c r="C72" s="297" t="s">
        <v>346</v>
      </c>
      <c r="D72" s="85">
        <v>155</v>
      </c>
      <c r="E72" s="49">
        <f aca="true" t="shared" si="4" ref="E72:E103">(D72/D$9)*100</f>
        <v>67.68558951965066</v>
      </c>
      <c r="F72" s="213">
        <f aca="true" t="shared" si="5" ref="F72:F103">E72+E$3</f>
        <v>68.68558951965066</v>
      </c>
    </row>
    <row r="73" spans="1:6" ht="12.75">
      <c r="A73" s="212">
        <v>66</v>
      </c>
      <c r="B73" s="36" t="s">
        <v>35</v>
      </c>
      <c r="C73" s="36" t="s">
        <v>36</v>
      </c>
      <c r="D73" s="85">
        <v>155</v>
      </c>
      <c r="E73" s="49">
        <f t="shared" si="4"/>
        <v>67.68558951965066</v>
      </c>
      <c r="F73" s="213">
        <f t="shared" si="5"/>
        <v>68.68558951965066</v>
      </c>
    </row>
    <row r="74" spans="1:6" ht="12.75">
      <c r="A74" s="354">
        <v>67</v>
      </c>
      <c r="B74" s="324" t="s">
        <v>348</v>
      </c>
      <c r="C74" s="324" t="s">
        <v>95</v>
      </c>
      <c r="D74" s="85">
        <v>155</v>
      </c>
      <c r="E74" s="49">
        <f t="shared" si="4"/>
        <v>67.68558951965066</v>
      </c>
      <c r="F74" s="213">
        <f t="shared" si="5"/>
        <v>68.68558951965066</v>
      </c>
    </row>
    <row r="75" spans="1:6" ht="12.75">
      <c r="A75" s="212">
        <v>68</v>
      </c>
      <c r="B75" s="280" t="s">
        <v>368</v>
      </c>
      <c r="C75" s="280" t="s">
        <v>369</v>
      </c>
      <c r="D75" s="85">
        <v>155</v>
      </c>
      <c r="E75" s="49">
        <f t="shared" si="4"/>
        <v>67.68558951965066</v>
      </c>
      <c r="F75" s="213">
        <f t="shared" si="5"/>
        <v>68.68558951965066</v>
      </c>
    </row>
    <row r="76" spans="1:6" ht="12.75">
      <c r="A76" s="354">
        <v>69</v>
      </c>
      <c r="B76" s="34" t="s">
        <v>28</v>
      </c>
      <c r="C76" s="34" t="s">
        <v>29</v>
      </c>
      <c r="D76" s="85">
        <v>155</v>
      </c>
      <c r="E76" s="49">
        <f t="shared" si="4"/>
        <v>67.68558951965066</v>
      </c>
      <c r="F76" s="213">
        <f t="shared" si="5"/>
        <v>68.68558951965066</v>
      </c>
    </row>
    <row r="77" spans="1:6" ht="12.75">
      <c r="A77" s="212">
        <v>70</v>
      </c>
      <c r="B77" s="324" t="s">
        <v>80</v>
      </c>
      <c r="C77" s="324" t="s">
        <v>109</v>
      </c>
      <c r="D77" s="85">
        <v>154</v>
      </c>
      <c r="E77" s="49">
        <f t="shared" si="4"/>
        <v>67.24890829694323</v>
      </c>
      <c r="F77" s="213">
        <f t="shared" si="5"/>
        <v>68.24890829694323</v>
      </c>
    </row>
    <row r="78" spans="1:6" ht="12.75">
      <c r="A78" s="354">
        <v>71</v>
      </c>
      <c r="B78" s="324" t="s">
        <v>58</v>
      </c>
      <c r="C78" s="324" t="s">
        <v>25</v>
      </c>
      <c r="D78" s="85">
        <v>153</v>
      </c>
      <c r="E78" s="49">
        <f t="shared" si="4"/>
        <v>66.8122270742358</v>
      </c>
      <c r="F78" s="213">
        <f t="shared" si="5"/>
        <v>67.8122270742358</v>
      </c>
    </row>
    <row r="79" spans="1:6" ht="12.75">
      <c r="A79" s="212">
        <v>72</v>
      </c>
      <c r="B79" s="324" t="s">
        <v>211</v>
      </c>
      <c r="C79" s="324" t="s">
        <v>18</v>
      </c>
      <c r="D79" s="85">
        <v>153</v>
      </c>
      <c r="E79" s="49">
        <f t="shared" si="4"/>
        <v>66.8122270742358</v>
      </c>
      <c r="F79" s="213">
        <f t="shared" si="5"/>
        <v>67.8122270742358</v>
      </c>
    </row>
    <row r="80" spans="1:6" ht="12.75">
      <c r="A80" s="354">
        <v>73</v>
      </c>
      <c r="B80" s="324" t="s">
        <v>30</v>
      </c>
      <c r="C80" s="324" t="s">
        <v>190</v>
      </c>
      <c r="D80" s="85">
        <v>152</v>
      </c>
      <c r="E80" s="49">
        <f t="shared" si="4"/>
        <v>66.37554585152839</v>
      </c>
      <c r="F80" s="213">
        <f t="shared" si="5"/>
        <v>67.37554585152839</v>
      </c>
    </row>
    <row r="81" spans="1:6" ht="12.75">
      <c r="A81" s="212">
        <v>74</v>
      </c>
      <c r="B81" s="36" t="s">
        <v>16</v>
      </c>
      <c r="C81" s="36" t="s">
        <v>15</v>
      </c>
      <c r="D81" s="85">
        <v>151</v>
      </c>
      <c r="E81" s="49">
        <f t="shared" si="4"/>
        <v>65.93886462882097</v>
      </c>
      <c r="F81" s="213">
        <f t="shared" si="5"/>
        <v>66.93886462882097</v>
      </c>
    </row>
    <row r="82" spans="1:6" ht="12.75">
      <c r="A82" s="354">
        <v>75</v>
      </c>
      <c r="B82" s="324" t="s">
        <v>290</v>
      </c>
      <c r="C82" s="324" t="s">
        <v>39</v>
      </c>
      <c r="D82" s="85">
        <v>151</v>
      </c>
      <c r="E82" s="49">
        <f t="shared" si="4"/>
        <v>65.93886462882097</v>
      </c>
      <c r="F82" s="213">
        <f t="shared" si="5"/>
        <v>66.93886462882097</v>
      </c>
    </row>
    <row r="83" spans="1:6" ht="12.75">
      <c r="A83" s="212">
        <v>76</v>
      </c>
      <c r="B83" s="297" t="s">
        <v>315</v>
      </c>
      <c r="C83" s="297" t="s">
        <v>34</v>
      </c>
      <c r="D83" s="85">
        <v>149</v>
      </c>
      <c r="E83" s="49">
        <f t="shared" si="4"/>
        <v>65.06550218340611</v>
      </c>
      <c r="F83" s="213">
        <f t="shared" si="5"/>
        <v>66.06550218340611</v>
      </c>
    </row>
    <row r="84" spans="1:6" ht="12.75">
      <c r="A84" s="354">
        <v>77</v>
      </c>
      <c r="B84" s="324" t="s">
        <v>44</v>
      </c>
      <c r="C84" s="324" t="s">
        <v>45</v>
      </c>
      <c r="D84" s="85">
        <v>149</v>
      </c>
      <c r="E84" s="49">
        <f t="shared" si="4"/>
        <v>65.06550218340611</v>
      </c>
      <c r="F84" s="213">
        <f t="shared" si="5"/>
        <v>66.06550218340611</v>
      </c>
    </row>
    <row r="85" spans="1:6" ht="12.75">
      <c r="A85" s="212">
        <v>78</v>
      </c>
      <c r="B85" s="297" t="s">
        <v>135</v>
      </c>
      <c r="C85" s="297" t="s">
        <v>33</v>
      </c>
      <c r="D85" s="85">
        <v>149</v>
      </c>
      <c r="E85" s="49">
        <f t="shared" si="4"/>
        <v>65.06550218340611</v>
      </c>
      <c r="F85" s="213">
        <f t="shared" si="5"/>
        <v>66.06550218340611</v>
      </c>
    </row>
    <row r="86" spans="1:6" ht="12.75">
      <c r="A86" s="354">
        <v>79</v>
      </c>
      <c r="B86" s="324" t="s">
        <v>323</v>
      </c>
      <c r="C86" s="324" t="s">
        <v>79</v>
      </c>
      <c r="D86" s="85">
        <v>148</v>
      </c>
      <c r="E86" s="49">
        <f t="shared" si="4"/>
        <v>64.62882096069869</v>
      </c>
      <c r="F86" s="213">
        <f t="shared" si="5"/>
        <v>65.62882096069869</v>
      </c>
    </row>
    <row r="87" spans="1:6" ht="12.75">
      <c r="A87" s="212">
        <v>80</v>
      </c>
      <c r="B87" s="324" t="s">
        <v>115</v>
      </c>
      <c r="C87" s="324" t="s">
        <v>13</v>
      </c>
      <c r="D87" s="85">
        <v>147</v>
      </c>
      <c r="E87" s="49">
        <f t="shared" si="4"/>
        <v>64.19213973799127</v>
      </c>
      <c r="F87" s="213">
        <f t="shared" si="5"/>
        <v>65.19213973799127</v>
      </c>
    </row>
    <row r="88" spans="1:6" ht="12.75">
      <c r="A88" s="354">
        <v>81</v>
      </c>
      <c r="B88" s="324" t="s">
        <v>104</v>
      </c>
      <c r="C88" s="324" t="s">
        <v>91</v>
      </c>
      <c r="D88" s="86">
        <v>146</v>
      </c>
      <c r="E88" s="49">
        <f t="shared" si="4"/>
        <v>63.75545851528385</v>
      </c>
      <c r="F88" s="213">
        <f t="shared" si="5"/>
        <v>64.75545851528385</v>
      </c>
    </row>
    <row r="89" spans="1:6" ht="12.75">
      <c r="A89" s="212">
        <v>82</v>
      </c>
      <c r="B89" s="36" t="s">
        <v>288</v>
      </c>
      <c r="C89" s="36" t="s">
        <v>109</v>
      </c>
      <c r="D89" s="85">
        <v>146</v>
      </c>
      <c r="E89" s="49">
        <f t="shared" si="4"/>
        <v>63.75545851528385</v>
      </c>
      <c r="F89" s="213">
        <f t="shared" si="5"/>
        <v>64.75545851528385</v>
      </c>
    </row>
    <row r="90" spans="1:6" ht="12.75">
      <c r="A90" s="354">
        <v>83</v>
      </c>
      <c r="B90" s="324" t="s">
        <v>37</v>
      </c>
      <c r="C90" s="324" t="s">
        <v>73</v>
      </c>
      <c r="D90" s="85">
        <v>146</v>
      </c>
      <c r="E90" s="49">
        <f t="shared" si="4"/>
        <v>63.75545851528385</v>
      </c>
      <c r="F90" s="213">
        <f t="shared" si="5"/>
        <v>64.75545851528385</v>
      </c>
    </row>
    <row r="91" spans="1:6" ht="12.75">
      <c r="A91" s="212">
        <v>84</v>
      </c>
      <c r="B91" s="297" t="s">
        <v>129</v>
      </c>
      <c r="C91" s="297" t="s">
        <v>60</v>
      </c>
      <c r="D91" s="85">
        <v>146</v>
      </c>
      <c r="E91" s="49">
        <f t="shared" si="4"/>
        <v>63.75545851528385</v>
      </c>
      <c r="F91" s="213">
        <f t="shared" si="5"/>
        <v>64.75545851528385</v>
      </c>
    </row>
    <row r="92" spans="1:6" ht="12.75">
      <c r="A92" s="354">
        <v>85</v>
      </c>
      <c r="B92" s="324" t="s">
        <v>97</v>
      </c>
      <c r="C92" s="297" t="s">
        <v>98</v>
      </c>
      <c r="D92" s="85">
        <v>145</v>
      </c>
      <c r="E92" s="49">
        <f t="shared" si="4"/>
        <v>63.31877729257642</v>
      </c>
      <c r="F92" s="213">
        <f t="shared" si="5"/>
        <v>64.31877729257641</v>
      </c>
    </row>
    <row r="93" spans="1:6" ht="12.75">
      <c r="A93" s="212">
        <v>86</v>
      </c>
      <c r="B93" s="324" t="s">
        <v>176</v>
      </c>
      <c r="C93" s="324" t="s">
        <v>38</v>
      </c>
      <c r="D93" s="85">
        <v>144</v>
      </c>
      <c r="E93" s="49">
        <f t="shared" si="4"/>
        <v>62.882096069869</v>
      </c>
      <c r="F93" s="213">
        <f t="shared" si="5"/>
        <v>63.882096069869</v>
      </c>
    </row>
    <row r="94" spans="1:6" ht="12.75">
      <c r="A94" s="354">
        <v>87</v>
      </c>
      <c r="B94" s="34" t="s">
        <v>322</v>
      </c>
      <c r="C94" s="34" t="s">
        <v>25</v>
      </c>
      <c r="D94" s="85">
        <v>144</v>
      </c>
      <c r="E94" s="49">
        <f t="shared" si="4"/>
        <v>62.882096069869</v>
      </c>
      <c r="F94" s="213">
        <f t="shared" si="5"/>
        <v>63.882096069869</v>
      </c>
    </row>
    <row r="95" spans="1:6" ht="12.75">
      <c r="A95" s="212">
        <v>88</v>
      </c>
      <c r="B95" s="36" t="s">
        <v>210</v>
      </c>
      <c r="C95" s="36" t="s">
        <v>56</v>
      </c>
      <c r="D95" s="86">
        <v>142</v>
      </c>
      <c r="E95" s="49">
        <f t="shared" si="4"/>
        <v>62.00873362445415</v>
      </c>
      <c r="F95" s="213">
        <f t="shared" si="5"/>
        <v>63.00873362445415</v>
      </c>
    </row>
    <row r="96" spans="1:6" ht="12.75">
      <c r="A96" s="354">
        <v>89</v>
      </c>
      <c r="B96" s="36" t="s">
        <v>433</v>
      </c>
      <c r="C96" s="36" t="s">
        <v>89</v>
      </c>
      <c r="D96" s="85">
        <v>140</v>
      </c>
      <c r="E96" s="49">
        <f t="shared" si="4"/>
        <v>61.135371179039296</v>
      </c>
      <c r="F96" s="213">
        <f t="shared" si="5"/>
        <v>62.135371179039296</v>
      </c>
    </row>
    <row r="97" spans="1:6" ht="12.75">
      <c r="A97" s="212">
        <v>90</v>
      </c>
      <c r="B97" s="36" t="s">
        <v>100</v>
      </c>
      <c r="C97" s="36" t="s">
        <v>8</v>
      </c>
      <c r="D97" s="85">
        <v>140</v>
      </c>
      <c r="E97" s="49">
        <f t="shared" si="4"/>
        <v>61.135371179039296</v>
      </c>
      <c r="F97" s="213">
        <f t="shared" si="5"/>
        <v>62.135371179039296</v>
      </c>
    </row>
    <row r="98" spans="1:6" ht="12.75">
      <c r="A98" s="354">
        <v>91</v>
      </c>
      <c r="B98" s="324" t="s">
        <v>435</v>
      </c>
      <c r="C98" s="297" t="s">
        <v>369</v>
      </c>
      <c r="D98" s="85">
        <v>138</v>
      </c>
      <c r="E98" s="49">
        <f t="shared" si="4"/>
        <v>60.26200873362445</v>
      </c>
      <c r="F98" s="213">
        <f t="shared" si="5"/>
        <v>61.26200873362445</v>
      </c>
    </row>
    <row r="99" spans="1:6" ht="12.75">
      <c r="A99" s="212">
        <v>92</v>
      </c>
      <c r="B99" s="324" t="s">
        <v>10</v>
      </c>
      <c r="C99" s="297" t="s">
        <v>48</v>
      </c>
      <c r="D99" s="85">
        <v>138</v>
      </c>
      <c r="E99" s="49">
        <f t="shared" si="4"/>
        <v>60.26200873362445</v>
      </c>
      <c r="F99" s="213">
        <f t="shared" si="5"/>
        <v>61.26200873362445</v>
      </c>
    </row>
    <row r="100" spans="1:6" ht="12.75">
      <c r="A100" s="354">
        <v>93</v>
      </c>
      <c r="B100" s="324" t="s">
        <v>114</v>
      </c>
      <c r="C100" s="324" t="s">
        <v>39</v>
      </c>
      <c r="D100" s="85">
        <v>138</v>
      </c>
      <c r="E100" s="49">
        <f t="shared" si="4"/>
        <v>60.26200873362445</v>
      </c>
      <c r="F100" s="213">
        <f t="shared" si="5"/>
        <v>61.26200873362445</v>
      </c>
    </row>
    <row r="101" spans="1:6" ht="12.75">
      <c r="A101" s="212">
        <v>94</v>
      </c>
      <c r="B101" s="324" t="s">
        <v>290</v>
      </c>
      <c r="C101" s="324" t="s">
        <v>101</v>
      </c>
      <c r="D101" s="85">
        <v>138</v>
      </c>
      <c r="E101" s="49">
        <f t="shared" si="4"/>
        <v>60.26200873362445</v>
      </c>
      <c r="F101" s="213">
        <f t="shared" si="5"/>
        <v>61.26200873362445</v>
      </c>
    </row>
    <row r="102" spans="1:6" ht="12.75">
      <c r="A102" s="354">
        <v>95</v>
      </c>
      <c r="B102" s="36" t="s">
        <v>94</v>
      </c>
      <c r="C102" s="36" t="s">
        <v>95</v>
      </c>
      <c r="D102" s="85">
        <v>136</v>
      </c>
      <c r="E102" s="49">
        <f t="shared" si="4"/>
        <v>59.388646288209614</v>
      </c>
      <c r="F102" s="213">
        <f t="shared" si="5"/>
        <v>60.388646288209614</v>
      </c>
    </row>
    <row r="103" spans="1:6" ht="12.75">
      <c r="A103" s="212">
        <v>96</v>
      </c>
      <c r="B103" s="324" t="s">
        <v>361</v>
      </c>
      <c r="C103" s="324" t="s">
        <v>109</v>
      </c>
      <c r="D103" s="85">
        <v>135</v>
      </c>
      <c r="E103" s="49">
        <f t="shared" si="4"/>
        <v>58.951965065502186</v>
      </c>
      <c r="F103" s="213">
        <f t="shared" si="5"/>
        <v>59.951965065502186</v>
      </c>
    </row>
    <row r="104" spans="1:6" ht="12.75">
      <c r="A104" s="354">
        <v>97</v>
      </c>
      <c r="B104" s="324" t="s">
        <v>356</v>
      </c>
      <c r="C104" s="297" t="s">
        <v>125</v>
      </c>
      <c r="D104" s="85">
        <v>134</v>
      </c>
      <c r="E104" s="49">
        <f aca="true" t="shared" si="6" ref="E104:E135">(D104/D$9)*100</f>
        <v>58.515283842794766</v>
      </c>
      <c r="F104" s="213">
        <f aca="true" t="shared" si="7" ref="F104:F135">E104+E$3</f>
        <v>59.515283842794766</v>
      </c>
    </row>
    <row r="105" spans="1:6" ht="12.75">
      <c r="A105" s="212">
        <v>98</v>
      </c>
      <c r="B105" s="297" t="s">
        <v>371</v>
      </c>
      <c r="C105" s="297" t="s">
        <v>372</v>
      </c>
      <c r="D105" s="85">
        <v>134</v>
      </c>
      <c r="E105" s="49">
        <f t="shared" si="6"/>
        <v>58.515283842794766</v>
      </c>
      <c r="F105" s="213">
        <f t="shared" si="7"/>
        <v>59.515283842794766</v>
      </c>
    </row>
    <row r="106" spans="1:6" ht="12.75">
      <c r="A106" s="354">
        <v>99</v>
      </c>
      <c r="B106" s="36" t="s">
        <v>362</v>
      </c>
      <c r="C106" s="36" t="s">
        <v>363</v>
      </c>
      <c r="D106" s="85">
        <v>133</v>
      </c>
      <c r="E106" s="49">
        <f t="shared" si="6"/>
        <v>58.07860262008734</v>
      </c>
      <c r="F106" s="213">
        <f t="shared" si="7"/>
        <v>59.07860262008734</v>
      </c>
    </row>
    <row r="107" spans="1:6" ht="12.75">
      <c r="A107" s="212">
        <v>100</v>
      </c>
      <c r="B107" s="324" t="s">
        <v>62</v>
      </c>
      <c r="C107" s="297" t="s">
        <v>25</v>
      </c>
      <c r="D107" s="85">
        <v>132</v>
      </c>
      <c r="E107" s="49">
        <f t="shared" si="6"/>
        <v>57.64192139737992</v>
      </c>
      <c r="F107" s="213">
        <f t="shared" si="7"/>
        <v>58.64192139737992</v>
      </c>
    </row>
    <row r="108" spans="1:6" ht="12.75">
      <c r="A108" s="354">
        <v>101</v>
      </c>
      <c r="B108" s="324" t="s">
        <v>440</v>
      </c>
      <c r="C108" s="324" t="s">
        <v>75</v>
      </c>
      <c r="D108" s="85">
        <v>131</v>
      </c>
      <c r="E108" s="49">
        <f t="shared" si="6"/>
        <v>57.20524017467249</v>
      </c>
      <c r="F108" s="213">
        <f t="shared" si="7"/>
        <v>58.20524017467249</v>
      </c>
    </row>
    <row r="109" spans="1:6" ht="12.75">
      <c r="A109" s="212">
        <v>102</v>
      </c>
      <c r="B109" s="324" t="s">
        <v>360</v>
      </c>
      <c r="C109" s="324" t="s">
        <v>66</v>
      </c>
      <c r="D109" s="85">
        <v>129</v>
      </c>
      <c r="E109" s="49">
        <f t="shared" si="6"/>
        <v>56.33187772925764</v>
      </c>
      <c r="F109" s="213">
        <f t="shared" si="7"/>
        <v>57.33187772925764</v>
      </c>
    </row>
    <row r="110" spans="1:6" ht="12.75">
      <c r="A110" s="354">
        <v>103</v>
      </c>
      <c r="B110" s="324" t="s">
        <v>23</v>
      </c>
      <c r="C110" s="324" t="s">
        <v>180</v>
      </c>
      <c r="D110" s="86">
        <v>128</v>
      </c>
      <c r="E110" s="49">
        <f t="shared" si="6"/>
        <v>55.895196506550214</v>
      </c>
      <c r="F110" s="213">
        <f t="shared" si="7"/>
        <v>56.895196506550214</v>
      </c>
    </row>
    <row r="111" spans="1:6" ht="12.75">
      <c r="A111" s="212">
        <v>104</v>
      </c>
      <c r="B111" s="324" t="s">
        <v>414</v>
      </c>
      <c r="C111" s="297" t="s">
        <v>13</v>
      </c>
      <c r="D111" s="85">
        <v>128</v>
      </c>
      <c r="E111" s="49">
        <f t="shared" si="6"/>
        <v>55.895196506550214</v>
      </c>
      <c r="F111" s="213">
        <f t="shared" si="7"/>
        <v>56.895196506550214</v>
      </c>
    </row>
    <row r="112" spans="1:6" ht="12.75">
      <c r="A112" s="354">
        <v>105</v>
      </c>
      <c r="B112" s="34" t="s">
        <v>33</v>
      </c>
      <c r="C112" s="34" t="s">
        <v>34</v>
      </c>
      <c r="D112" s="85">
        <v>126</v>
      </c>
      <c r="E112" s="49">
        <f t="shared" si="6"/>
        <v>55.021834061135365</v>
      </c>
      <c r="F112" s="213">
        <f t="shared" si="7"/>
        <v>56.021834061135365</v>
      </c>
    </row>
    <row r="113" spans="1:6" ht="12.75">
      <c r="A113" s="212">
        <v>106</v>
      </c>
      <c r="B113" s="297" t="s">
        <v>51</v>
      </c>
      <c r="C113" s="297" t="s">
        <v>87</v>
      </c>
      <c r="D113" s="85">
        <v>126</v>
      </c>
      <c r="E113" s="49">
        <f t="shared" si="6"/>
        <v>55.021834061135365</v>
      </c>
      <c r="F113" s="213">
        <f t="shared" si="7"/>
        <v>56.021834061135365</v>
      </c>
    </row>
    <row r="114" spans="1:6" ht="12.75">
      <c r="A114" s="354">
        <v>107</v>
      </c>
      <c r="B114" s="297" t="s">
        <v>103</v>
      </c>
      <c r="C114" s="297" t="s">
        <v>72</v>
      </c>
      <c r="D114" s="85">
        <v>125</v>
      </c>
      <c r="E114" s="49">
        <f t="shared" si="6"/>
        <v>54.58515283842795</v>
      </c>
      <c r="F114" s="213">
        <f t="shared" si="7"/>
        <v>55.58515283842795</v>
      </c>
    </row>
    <row r="115" spans="1:6" ht="12.75">
      <c r="A115" s="212">
        <v>108</v>
      </c>
      <c r="B115" s="324" t="s">
        <v>422</v>
      </c>
      <c r="C115" s="297" t="s">
        <v>423</v>
      </c>
      <c r="D115" s="85">
        <v>123</v>
      </c>
      <c r="E115" s="49">
        <f t="shared" si="6"/>
        <v>53.7117903930131</v>
      </c>
      <c r="F115" s="213">
        <f t="shared" si="7"/>
        <v>54.7117903930131</v>
      </c>
    </row>
    <row r="116" spans="1:6" ht="12.75">
      <c r="A116" s="354">
        <v>109</v>
      </c>
      <c r="B116" s="221" t="s">
        <v>41</v>
      </c>
      <c r="C116" s="280" t="s">
        <v>39</v>
      </c>
      <c r="D116" s="85">
        <v>122</v>
      </c>
      <c r="E116" s="49">
        <f t="shared" si="6"/>
        <v>53.275109170305676</v>
      </c>
      <c r="F116" s="213">
        <f t="shared" si="7"/>
        <v>54.275109170305676</v>
      </c>
    </row>
    <row r="117" spans="1:6" ht="12.75">
      <c r="A117" s="212">
        <v>110</v>
      </c>
      <c r="B117" s="297" t="s">
        <v>80</v>
      </c>
      <c r="C117" s="297" t="s">
        <v>8</v>
      </c>
      <c r="D117" s="85">
        <v>121</v>
      </c>
      <c r="E117" s="49">
        <f t="shared" si="6"/>
        <v>52.838427947598255</v>
      </c>
      <c r="F117" s="213">
        <f t="shared" si="7"/>
        <v>53.838427947598255</v>
      </c>
    </row>
    <row r="118" spans="1:6" ht="12.75">
      <c r="A118" s="354">
        <v>111</v>
      </c>
      <c r="B118" s="324" t="s">
        <v>436</v>
      </c>
      <c r="C118" s="297" t="s">
        <v>162</v>
      </c>
      <c r="D118" s="85">
        <v>120</v>
      </c>
      <c r="E118" s="49">
        <f t="shared" si="6"/>
        <v>52.40174672489083</v>
      </c>
      <c r="F118" s="213">
        <f t="shared" si="7"/>
        <v>53.40174672489083</v>
      </c>
    </row>
    <row r="119" spans="1:6" ht="12.75">
      <c r="A119" s="212">
        <v>112</v>
      </c>
      <c r="B119" s="324" t="s">
        <v>396</v>
      </c>
      <c r="C119" s="324" t="s">
        <v>45</v>
      </c>
      <c r="D119" s="85">
        <v>120</v>
      </c>
      <c r="E119" s="49">
        <f t="shared" si="6"/>
        <v>52.40174672489083</v>
      </c>
      <c r="F119" s="213">
        <f t="shared" si="7"/>
        <v>53.40174672489083</v>
      </c>
    </row>
    <row r="120" spans="1:6" ht="12.75">
      <c r="A120" s="354">
        <v>113</v>
      </c>
      <c r="B120" s="324" t="s">
        <v>96</v>
      </c>
      <c r="C120" s="324" t="s">
        <v>73</v>
      </c>
      <c r="D120" s="85">
        <v>120</v>
      </c>
      <c r="E120" s="49">
        <f t="shared" si="6"/>
        <v>52.40174672489083</v>
      </c>
      <c r="F120" s="213">
        <f t="shared" si="7"/>
        <v>53.40174672489083</v>
      </c>
    </row>
    <row r="121" spans="1:6" ht="12.75">
      <c r="A121" s="212">
        <v>114</v>
      </c>
      <c r="B121" s="324" t="s">
        <v>318</v>
      </c>
      <c r="C121" s="324" t="s">
        <v>153</v>
      </c>
      <c r="D121" s="85">
        <v>119</v>
      </c>
      <c r="E121" s="49">
        <f t="shared" si="6"/>
        <v>51.96506550218341</v>
      </c>
      <c r="F121" s="213">
        <f t="shared" si="7"/>
        <v>52.96506550218341</v>
      </c>
    </row>
    <row r="122" spans="1:6" ht="12.75">
      <c r="A122" s="354">
        <v>115</v>
      </c>
      <c r="B122" s="324" t="s">
        <v>100</v>
      </c>
      <c r="C122" s="297" t="s">
        <v>15</v>
      </c>
      <c r="D122" s="85">
        <v>119</v>
      </c>
      <c r="E122" s="49">
        <f t="shared" si="6"/>
        <v>51.96506550218341</v>
      </c>
      <c r="F122" s="213">
        <f t="shared" si="7"/>
        <v>52.96506550218341</v>
      </c>
    </row>
    <row r="123" spans="1:6" ht="12.75">
      <c r="A123" s="212">
        <v>116</v>
      </c>
      <c r="B123" s="324" t="s">
        <v>12</v>
      </c>
      <c r="C123" s="324" t="s">
        <v>13</v>
      </c>
      <c r="D123" s="85">
        <v>119</v>
      </c>
      <c r="E123" s="49">
        <f t="shared" si="6"/>
        <v>51.96506550218341</v>
      </c>
      <c r="F123" s="213">
        <f t="shared" si="7"/>
        <v>52.96506550218341</v>
      </c>
    </row>
    <row r="124" spans="1:6" ht="12.75">
      <c r="A124" s="354">
        <v>117</v>
      </c>
      <c r="B124" s="324" t="s">
        <v>441</v>
      </c>
      <c r="C124" s="297" t="s">
        <v>169</v>
      </c>
      <c r="D124" s="85">
        <v>115</v>
      </c>
      <c r="E124" s="49">
        <f t="shared" si="6"/>
        <v>50.21834061135371</v>
      </c>
      <c r="F124" s="213">
        <f t="shared" si="7"/>
        <v>51.21834061135371</v>
      </c>
    </row>
    <row r="125" spans="1:6" ht="12.75">
      <c r="A125" s="212">
        <v>118</v>
      </c>
      <c r="B125" s="297" t="s">
        <v>325</v>
      </c>
      <c r="C125" s="324" t="s">
        <v>13</v>
      </c>
      <c r="D125" s="85">
        <v>115</v>
      </c>
      <c r="E125" s="49">
        <f t="shared" si="6"/>
        <v>50.21834061135371</v>
      </c>
      <c r="F125" s="213">
        <f t="shared" si="7"/>
        <v>51.21834061135371</v>
      </c>
    </row>
    <row r="126" spans="1:6" ht="12.75">
      <c r="A126" s="354">
        <v>119</v>
      </c>
      <c r="B126" s="324" t="s">
        <v>105</v>
      </c>
      <c r="C126" s="324" t="s">
        <v>13</v>
      </c>
      <c r="D126" s="85">
        <v>111</v>
      </c>
      <c r="E126" s="49">
        <f t="shared" si="6"/>
        <v>48.47161572052402</v>
      </c>
      <c r="F126" s="213">
        <f t="shared" si="7"/>
        <v>49.47161572052402</v>
      </c>
    </row>
    <row r="127" spans="1:6" ht="12.75">
      <c r="A127" s="212">
        <v>120</v>
      </c>
      <c r="B127" s="221" t="s">
        <v>188</v>
      </c>
      <c r="C127" s="221" t="s">
        <v>45</v>
      </c>
      <c r="D127" s="85">
        <v>110</v>
      </c>
      <c r="E127" s="49">
        <f t="shared" si="6"/>
        <v>48.03493449781659</v>
      </c>
      <c r="F127" s="213">
        <f t="shared" si="7"/>
        <v>49.03493449781659</v>
      </c>
    </row>
    <row r="128" spans="1:6" ht="12.75">
      <c r="A128" s="354">
        <v>121</v>
      </c>
      <c r="B128" s="280" t="s">
        <v>364</v>
      </c>
      <c r="C128" s="221" t="s">
        <v>162</v>
      </c>
      <c r="D128" s="85">
        <v>110</v>
      </c>
      <c r="E128" s="49">
        <f t="shared" si="6"/>
        <v>48.03493449781659</v>
      </c>
      <c r="F128" s="213">
        <f t="shared" si="7"/>
        <v>49.03493449781659</v>
      </c>
    </row>
    <row r="129" spans="1:6" ht="12.75">
      <c r="A129" s="212">
        <v>122</v>
      </c>
      <c r="B129" s="281" t="s">
        <v>426</v>
      </c>
      <c r="C129" s="281" t="s">
        <v>399</v>
      </c>
      <c r="D129" s="85">
        <v>109</v>
      </c>
      <c r="E129" s="49">
        <f t="shared" si="6"/>
        <v>47.59825327510917</v>
      </c>
      <c r="F129" s="213">
        <f t="shared" si="7"/>
        <v>48.59825327510917</v>
      </c>
    </row>
    <row r="130" spans="1:6" ht="12.75">
      <c r="A130" s="354">
        <v>123</v>
      </c>
      <c r="B130" s="280" t="s">
        <v>121</v>
      </c>
      <c r="C130" s="221" t="s">
        <v>113</v>
      </c>
      <c r="D130" s="85">
        <v>109</v>
      </c>
      <c r="E130" s="49">
        <f t="shared" si="6"/>
        <v>47.59825327510917</v>
      </c>
      <c r="F130" s="213">
        <f t="shared" si="7"/>
        <v>48.59825327510917</v>
      </c>
    </row>
    <row r="131" spans="1:6" ht="12.75">
      <c r="A131" s="212">
        <v>124</v>
      </c>
      <c r="B131" s="324" t="s">
        <v>105</v>
      </c>
      <c r="C131" s="324" t="s">
        <v>106</v>
      </c>
      <c r="D131" s="85">
        <v>108</v>
      </c>
      <c r="E131" s="49">
        <f t="shared" si="6"/>
        <v>47.161572052401745</v>
      </c>
      <c r="F131" s="213">
        <f t="shared" si="7"/>
        <v>48.161572052401745</v>
      </c>
    </row>
    <row r="132" spans="1:6" ht="12.75">
      <c r="A132" s="354">
        <v>125</v>
      </c>
      <c r="B132" s="281" t="s">
        <v>181</v>
      </c>
      <c r="C132" s="281" t="s">
        <v>38</v>
      </c>
      <c r="D132" s="85">
        <v>108</v>
      </c>
      <c r="E132" s="49">
        <f t="shared" si="6"/>
        <v>47.161572052401745</v>
      </c>
      <c r="F132" s="213">
        <f t="shared" si="7"/>
        <v>48.161572052401745</v>
      </c>
    </row>
    <row r="133" spans="1:6" ht="12.75">
      <c r="A133" s="212">
        <v>126</v>
      </c>
      <c r="B133" s="324" t="s">
        <v>356</v>
      </c>
      <c r="C133" s="324" t="s">
        <v>70</v>
      </c>
      <c r="D133" s="85">
        <v>104</v>
      </c>
      <c r="E133" s="49">
        <f t="shared" si="6"/>
        <v>45.414847161572055</v>
      </c>
      <c r="F133" s="213">
        <f t="shared" si="7"/>
        <v>46.414847161572055</v>
      </c>
    </row>
    <row r="134" spans="1:6" ht="12.75">
      <c r="A134" s="354">
        <v>127</v>
      </c>
      <c r="B134" s="324" t="s">
        <v>424</v>
      </c>
      <c r="C134" s="324" t="s">
        <v>425</v>
      </c>
      <c r="D134" s="85">
        <v>103</v>
      </c>
      <c r="E134" s="49">
        <f t="shared" si="6"/>
        <v>44.97816593886463</v>
      </c>
      <c r="F134" s="213">
        <f t="shared" si="7"/>
        <v>45.97816593886463</v>
      </c>
    </row>
    <row r="135" spans="1:6" ht="12.75">
      <c r="A135" s="212">
        <v>128</v>
      </c>
      <c r="B135" s="36" t="s">
        <v>347</v>
      </c>
      <c r="C135" s="34" t="s">
        <v>8</v>
      </c>
      <c r="D135" s="85">
        <v>103</v>
      </c>
      <c r="E135" s="49">
        <f t="shared" si="6"/>
        <v>44.97816593886463</v>
      </c>
      <c r="F135" s="213">
        <f t="shared" si="7"/>
        <v>45.97816593886463</v>
      </c>
    </row>
    <row r="136" spans="1:6" ht="12.75">
      <c r="A136" s="354">
        <v>129</v>
      </c>
      <c r="B136" s="324" t="s">
        <v>156</v>
      </c>
      <c r="C136" s="324" t="s">
        <v>421</v>
      </c>
      <c r="D136" s="85">
        <v>103</v>
      </c>
      <c r="E136" s="49">
        <f aca="true" t="shared" si="8" ref="E136:E152">(D136/D$9)*100</f>
        <v>44.97816593886463</v>
      </c>
      <c r="F136" s="213">
        <f aca="true" t="shared" si="9" ref="F136:F152">E136+E$3</f>
        <v>45.97816593886463</v>
      </c>
    </row>
    <row r="137" spans="1:6" ht="12.75">
      <c r="A137" s="212">
        <v>130</v>
      </c>
      <c r="B137" s="36" t="s">
        <v>354</v>
      </c>
      <c r="C137" s="36" t="s">
        <v>355</v>
      </c>
      <c r="D137" s="85">
        <v>103</v>
      </c>
      <c r="E137" s="49">
        <f t="shared" si="8"/>
        <v>44.97816593886463</v>
      </c>
      <c r="F137" s="213">
        <f t="shared" si="9"/>
        <v>45.97816593886463</v>
      </c>
    </row>
    <row r="138" spans="1:6" ht="12.75">
      <c r="A138" s="354">
        <v>131</v>
      </c>
      <c r="B138" s="280" t="s">
        <v>366</v>
      </c>
      <c r="C138" s="280" t="s">
        <v>367</v>
      </c>
      <c r="D138" s="85">
        <v>102</v>
      </c>
      <c r="E138" s="49">
        <f t="shared" si="8"/>
        <v>44.54148471615721</v>
      </c>
      <c r="F138" s="213">
        <f t="shared" si="9"/>
        <v>45.54148471615721</v>
      </c>
    </row>
    <row r="139" spans="1:6" ht="12.75">
      <c r="A139" s="212">
        <v>132</v>
      </c>
      <c r="B139" s="324" t="s">
        <v>324</v>
      </c>
      <c r="C139" s="324" t="s">
        <v>178</v>
      </c>
      <c r="D139" s="85">
        <v>101</v>
      </c>
      <c r="E139" s="49">
        <f t="shared" si="8"/>
        <v>44.10480349344978</v>
      </c>
      <c r="F139" s="213">
        <f t="shared" si="9"/>
        <v>45.10480349344978</v>
      </c>
    </row>
    <row r="140" spans="1:6" ht="12.75">
      <c r="A140" s="354">
        <v>133</v>
      </c>
      <c r="B140" s="297" t="s">
        <v>96</v>
      </c>
      <c r="C140" s="297" t="s">
        <v>162</v>
      </c>
      <c r="D140" s="85">
        <v>99</v>
      </c>
      <c r="E140" s="49">
        <f t="shared" si="8"/>
        <v>43.23144104803494</v>
      </c>
      <c r="F140" s="213">
        <f t="shared" si="9"/>
        <v>44.23144104803494</v>
      </c>
    </row>
    <row r="141" spans="1:6" ht="12.75">
      <c r="A141" s="212">
        <v>134</v>
      </c>
      <c r="B141" s="36" t="s">
        <v>141</v>
      </c>
      <c r="C141" s="36" t="s">
        <v>34</v>
      </c>
      <c r="D141" s="85">
        <v>98</v>
      </c>
      <c r="E141" s="49">
        <f t="shared" si="8"/>
        <v>42.79475982532751</v>
      </c>
      <c r="F141" s="213">
        <f t="shared" si="9"/>
        <v>43.79475982532751</v>
      </c>
    </row>
    <row r="142" spans="1:6" ht="12.75">
      <c r="A142" s="354">
        <v>135</v>
      </c>
      <c r="B142" s="36" t="s">
        <v>121</v>
      </c>
      <c r="C142" s="36" t="s">
        <v>185</v>
      </c>
      <c r="D142" s="85">
        <v>97</v>
      </c>
      <c r="E142" s="49">
        <f t="shared" si="8"/>
        <v>42.35807860262008</v>
      </c>
      <c r="F142" s="213">
        <f t="shared" si="9"/>
        <v>43.35807860262008</v>
      </c>
    </row>
    <row r="143" spans="1:6" ht="12.75">
      <c r="A143" s="212">
        <v>136</v>
      </c>
      <c r="B143" s="36" t="s">
        <v>16</v>
      </c>
      <c r="C143" s="36" t="s">
        <v>29</v>
      </c>
      <c r="D143" s="85">
        <v>95</v>
      </c>
      <c r="E143" s="49">
        <f t="shared" si="8"/>
        <v>41.48471615720524</v>
      </c>
      <c r="F143" s="213">
        <f t="shared" si="9"/>
        <v>42.48471615720524</v>
      </c>
    </row>
    <row r="144" spans="1:6" ht="12.75">
      <c r="A144" s="354">
        <v>137</v>
      </c>
      <c r="B144" s="324" t="s">
        <v>381</v>
      </c>
      <c r="C144" s="324" t="s">
        <v>355</v>
      </c>
      <c r="D144" s="85">
        <v>94</v>
      </c>
      <c r="E144" s="49">
        <f t="shared" si="8"/>
        <v>41.04803493449782</v>
      </c>
      <c r="F144" s="213">
        <f t="shared" si="9"/>
        <v>42.04803493449782</v>
      </c>
    </row>
    <row r="145" spans="1:6" ht="12.75">
      <c r="A145" s="212">
        <v>138</v>
      </c>
      <c r="B145" s="221" t="s">
        <v>331</v>
      </c>
      <c r="C145" s="280" t="s">
        <v>178</v>
      </c>
      <c r="D145" s="85">
        <v>94</v>
      </c>
      <c r="E145" s="49">
        <f t="shared" si="8"/>
        <v>41.04803493449782</v>
      </c>
      <c r="F145" s="213">
        <f t="shared" si="9"/>
        <v>42.04803493449782</v>
      </c>
    </row>
    <row r="146" spans="1:6" ht="12.75">
      <c r="A146" s="354">
        <v>139</v>
      </c>
      <c r="B146" s="297" t="s">
        <v>138</v>
      </c>
      <c r="C146" s="297" t="s">
        <v>427</v>
      </c>
      <c r="D146" s="85">
        <v>88</v>
      </c>
      <c r="E146" s="49">
        <f t="shared" si="8"/>
        <v>38.427947598253276</v>
      </c>
      <c r="F146" s="213">
        <f t="shared" si="9"/>
        <v>39.427947598253276</v>
      </c>
    </row>
    <row r="147" spans="1:6" ht="12.75">
      <c r="A147" s="212">
        <v>140</v>
      </c>
      <c r="B147" s="324" t="s">
        <v>326</v>
      </c>
      <c r="C147" s="324" t="s">
        <v>327</v>
      </c>
      <c r="D147" s="85">
        <v>87</v>
      </c>
      <c r="E147" s="49">
        <f t="shared" si="8"/>
        <v>37.99126637554585</v>
      </c>
      <c r="F147" s="213">
        <f t="shared" si="9"/>
        <v>38.99126637554585</v>
      </c>
    </row>
    <row r="148" spans="1:6" ht="12.75">
      <c r="A148" s="354">
        <v>141</v>
      </c>
      <c r="B148" s="36" t="s">
        <v>71</v>
      </c>
      <c r="C148" s="36" t="s">
        <v>45</v>
      </c>
      <c r="D148" s="85">
        <v>87</v>
      </c>
      <c r="E148" s="49">
        <f t="shared" si="8"/>
        <v>37.99126637554585</v>
      </c>
      <c r="F148" s="213">
        <f t="shared" si="9"/>
        <v>38.99126637554585</v>
      </c>
    </row>
    <row r="149" spans="1:6" ht="12.75">
      <c r="A149" s="212">
        <v>142</v>
      </c>
      <c r="B149" s="324" t="s">
        <v>171</v>
      </c>
      <c r="C149" s="324" t="s">
        <v>172</v>
      </c>
      <c r="D149" s="85">
        <v>85</v>
      </c>
      <c r="E149" s="49">
        <f t="shared" si="8"/>
        <v>37.117903930131</v>
      </c>
      <c r="F149" s="213">
        <f t="shared" si="9"/>
        <v>38.117903930131</v>
      </c>
    </row>
    <row r="150" spans="1:6" ht="12.75">
      <c r="A150" s="354">
        <v>143</v>
      </c>
      <c r="B150" s="297" t="s">
        <v>359</v>
      </c>
      <c r="C150" s="297" t="s">
        <v>346</v>
      </c>
      <c r="D150" s="85">
        <v>81</v>
      </c>
      <c r="E150" s="49">
        <f t="shared" si="8"/>
        <v>35.37117903930131</v>
      </c>
      <c r="F150" s="213">
        <f t="shared" si="9"/>
        <v>36.37117903930131</v>
      </c>
    </row>
    <row r="151" spans="1:6" ht="12.75">
      <c r="A151" s="212">
        <v>144</v>
      </c>
      <c r="B151" s="36" t="s">
        <v>121</v>
      </c>
      <c r="C151" s="36" t="s">
        <v>429</v>
      </c>
      <c r="D151" s="85">
        <v>75</v>
      </c>
      <c r="E151" s="49">
        <f t="shared" si="8"/>
        <v>32.751091703056765</v>
      </c>
      <c r="F151" s="213">
        <f t="shared" si="9"/>
        <v>33.751091703056765</v>
      </c>
    </row>
    <row r="152" spans="1:6" ht="13.5" thickBot="1">
      <c r="A152" s="214">
        <v>145</v>
      </c>
      <c r="B152" s="356" t="s">
        <v>439</v>
      </c>
      <c r="C152" s="357" t="s">
        <v>8</v>
      </c>
      <c r="D152" s="341">
        <v>66</v>
      </c>
      <c r="E152" s="215">
        <f t="shared" si="8"/>
        <v>28.82096069868996</v>
      </c>
      <c r="F152" s="216">
        <f t="shared" si="9"/>
        <v>29.82096069868996</v>
      </c>
    </row>
  </sheetData>
  <sheetProtection/>
  <mergeCells count="9">
    <mergeCell ref="A5:B5"/>
    <mergeCell ref="A6:B6"/>
    <mergeCell ref="D6:F6"/>
    <mergeCell ref="A1:F1"/>
    <mergeCell ref="A2:C2"/>
    <mergeCell ref="D2:D4"/>
    <mergeCell ref="F2:F3"/>
    <mergeCell ref="A3:B3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view="pageLayout" zoomScaleNormal="130" workbookViewId="0" topLeftCell="A1">
      <selection activeCell="A1" sqref="A1:G1"/>
    </sheetView>
  </sheetViews>
  <sheetFormatPr defaultColWidth="9.00390625" defaultRowHeight="12.75"/>
  <cols>
    <col min="1" max="1" width="3.625" style="0" customWidth="1"/>
    <col min="2" max="2" width="15.125" style="0" customWidth="1"/>
    <col min="3" max="3" width="11.875" style="0" customWidth="1"/>
    <col min="4" max="4" width="10.375" style="0" customWidth="1"/>
    <col min="5" max="5" width="7.375" style="0" customWidth="1"/>
    <col min="6" max="6" width="9.75390625" style="0" customWidth="1"/>
    <col min="7" max="7" width="6.75390625" style="0" customWidth="1"/>
  </cols>
  <sheetData>
    <row r="1" spans="1:7" ht="27">
      <c r="A1" s="613" t="s">
        <v>498</v>
      </c>
      <c r="B1" s="613"/>
      <c r="C1" s="613"/>
      <c r="D1" s="613"/>
      <c r="E1" s="613"/>
      <c r="F1" s="613"/>
      <c r="G1" s="613"/>
    </row>
    <row r="2" ht="12.75">
      <c r="A2" t="s">
        <v>217</v>
      </c>
    </row>
    <row r="3" spans="1:5" ht="12.75">
      <c r="A3" s="614"/>
      <c r="B3" s="614"/>
      <c r="C3" s="38"/>
      <c r="E3" s="11" t="s">
        <v>194</v>
      </c>
    </row>
    <row r="4" spans="1:5" ht="12.75">
      <c r="A4" s="611" t="s">
        <v>195</v>
      </c>
      <c r="B4" s="611"/>
      <c r="C4" s="39">
        <v>38101</v>
      </c>
      <c r="E4" s="11">
        <v>20</v>
      </c>
    </row>
    <row r="5" spans="1:3" ht="12.75">
      <c r="A5" s="611" t="s">
        <v>197</v>
      </c>
      <c r="B5" s="611"/>
      <c r="C5" s="88" t="s">
        <v>502</v>
      </c>
    </row>
    <row r="6" spans="1:5" ht="12.75">
      <c r="A6" s="611" t="s">
        <v>198</v>
      </c>
      <c r="B6" s="611"/>
      <c r="C6" s="618" t="s">
        <v>218</v>
      </c>
      <c r="D6" s="618"/>
      <c r="E6" s="618"/>
    </row>
    <row r="7" spans="1:3" ht="13.5" thickBot="1">
      <c r="A7" s="611" t="s">
        <v>200</v>
      </c>
      <c r="B7" s="611"/>
      <c r="C7" s="16">
        <f>COUNTA(B9:B115)</f>
        <v>107</v>
      </c>
    </row>
    <row r="8" spans="1:7" ht="12.75">
      <c r="A8" s="71" t="s">
        <v>201</v>
      </c>
      <c r="B8" s="99" t="s">
        <v>202</v>
      </c>
      <c r="C8" s="99" t="s">
        <v>203</v>
      </c>
      <c r="D8" s="99" t="s">
        <v>209</v>
      </c>
      <c r="E8" s="100" t="s">
        <v>206</v>
      </c>
      <c r="F8" s="100" t="s">
        <v>207</v>
      </c>
      <c r="G8" s="359" t="s">
        <v>4</v>
      </c>
    </row>
    <row r="9" spans="1:7" ht="12.75">
      <c r="A9" s="188">
        <v>1</v>
      </c>
      <c r="B9" s="364" t="s">
        <v>61</v>
      </c>
      <c r="C9" s="364" t="s">
        <v>15</v>
      </c>
      <c r="D9" s="360">
        <v>0.02389363425925926</v>
      </c>
      <c r="E9" s="361">
        <f aca="true" t="shared" si="0" ref="E9:E40">(D$9/D9)*100</f>
        <v>100</v>
      </c>
      <c r="F9" s="192">
        <f aca="true" t="shared" si="1" ref="F9:F40">E9+E$4</f>
        <v>120</v>
      </c>
      <c r="G9" s="362"/>
    </row>
    <row r="10" spans="1:7" ht="12.75">
      <c r="A10" s="188">
        <v>2</v>
      </c>
      <c r="B10" s="364" t="s">
        <v>444</v>
      </c>
      <c r="C10" s="364" t="s">
        <v>109</v>
      </c>
      <c r="D10" s="360">
        <v>0.02403449074074074</v>
      </c>
      <c r="E10" s="361">
        <f t="shared" si="0"/>
        <v>99.41394022864517</v>
      </c>
      <c r="F10" s="192">
        <f t="shared" si="1"/>
        <v>119.41394022864517</v>
      </c>
      <c r="G10" s="362">
        <f aca="true" t="shared" si="2" ref="G10:G41">D10-D$9</f>
        <v>0.0001408564814814814</v>
      </c>
    </row>
    <row r="11" spans="1:7" ht="12.75">
      <c r="A11" s="188">
        <v>3</v>
      </c>
      <c r="B11" s="364" t="s">
        <v>16</v>
      </c>
      <c r="C11" s="364" t="s">
        <v>29</v>
      </c>
      <c r="D11" s="360">
        <v>0.024728125</v>
      </c>
      <c r="E11" s="361">
        <f t="shared" si="0"/>
        <v>96.62533758325493</v>
      </c>
      <c r="F11" s="192">
        <f t="shared" si="1"/>
        <v>116.62533758325493</v>
      </c>
      <c r="G11" s="362">
        <f t="shared" si="2"/>
        <v>0.0008344907407407398</v>
      </c>
    </row>
    <row r="12" spans="1:7" ht="12.75">
      <c r="A12" s="188">
        <v>4</v>
      </c>
      <c r="B12" s="364" t="s">
        <v>32</v>
      </c>
      <c r="C12" s="364" t="s">
        <v>29</v>
      </c>
      <c r="D12" s="360">
        <v>0.024826388888888887</v>
      </c>
      <c r="E12" s="361">
        <f t="shared" si="0"/>
        <v>96.24289044289046</v>
      </c>
      <c r="F12" s="192">
        <f t="shared" si="1"/>
        <v>116.24289044289046</v>
      </c>
      <c r="G12" s="362">
        <f t="shared" si="2"/>
        <v>0.0009327546296296271</v>
      </c>
    </row>
    <row r="13" spans="1:7" ht="12.75">
      <c r="A13" s="188">
        <v>5</v>
      </c>
      <c r="B13" s="364" t="s">
        <v>376</v>
      </c>
      <c r="C13" s="364" t="s">
        <v>33</v>
      </c>
      <c r="D13" s="360">
        <v>0.025273032407407404</v>
      </c>
      <c r="E13" s="361">
        <f t="shared" si="0"/>
        <v>94.54201567144017</v>
      </c>
      <c r="F13" s="192">
        <f t="shared" si="1"/>
        <v>114.54201567144017</v>
      </c>
      <c r="G13" s="362">
        <f t="shared" si="2"/>
        <v>0.0013793981481481435</v>
      </c>
    </row>
    <row r="14" spans="1:7" ht="12.75">
      <c r="A14" s="188">
        <v>6</v>
      </c>
      <c r="B14" s="364" t="s">
        <v>145</v>
      </c>
      <c r="C14" s="364" t="s">
        <v>146</v>
      </c>
      <c r="D14" s="360">
        <v>0.026314930555555557</v>
      </c>
      <c r="E14" s="361">
        <f t="shared" si="0"/>
        <v>90.79877375627306</v>
      </c>
      <c r="F14" s="192">
        <f t="shared" si="1"/>
        <v>110.79877375627306</v>
      </c>
      <c r="G14" s="362">
        <f t="shared" si="2"/>
        <v>0.0024212962962962964</v>
      </c>
    </row>
    <row r="15" spans="1:7" ht="12.75">
      <c r="A15" s="188">
        <v>7</v>
      </c>
      <c r="B15" s="364" t="s">
        <v>445</v>
      </c>
      <c r="C15" s="364" t="s">
        <v>72</v>
      </c>
      <c r="D15" s="360">
        <v>0.026753472222222224</v>
      </c>
      <c r="E15" s="361">
        <f t="shared" si="0"/>
        <v>89.3104044992429</v>
      </c>
      <c r="F15" s="192">
        <f t="shared" si="1"/>
        <v>109.3104044992429</v>
      </c>
      <c r="G15" s="362">
        <f t="shared" si="2"/>
        <v>0.0028598379629629633</v>
      </c>
    </row>
    <row r="16" spans="1:7" ht="12.75">
      <c r="A16" s="188">
        <v>8</v>
      </c>
      <c r="B16" s="364" t="s">
        <v>102</v>
      </c>
      <c r="C16" s="364" t="s">
        <v>34</v>
      </c>
      <c r="D16" s="360">
        <v>0.026901388888888888</v>
      </c>
      <c r="E16" s="361">
        <f t="shared" si="0"/>
        <v>88.81933329891409</v>
      </c>
      <c r="F16" s="192">
        <f t="shared" si="1"/>
        <v>108.81933329891409</v>
      </c>
      <c r="G16" s="362">
        <f t="shared" si="2"/>
        <v>0.0030077546296296276</v>
      </c>
    </row>
    <row r="17" spans="1:7" ht="12.75">
      <c r="A17" s="188">
        <v>9</v>
      </c>
      <c r="B17" s="364" t="s">
        <v>84</v>
      </c>
      <c r="C17" s="364" t="s">
        <v>72</v>
      </c>
      <c r="D17" s="360">
        <v>0.02693425925925926</v>
      </c>
      <c r="E17" s="361">
        <f t="shared" si="0"/>
        <v>88.71093884286157</v>
      </c>
      <c r="F17" s="192">
        <f t="shared" si="1"/>
        <v>108.71093884286157</v>
      </c>
      <c r="G17" s="362">
        <f t="shared" si="2"/>
        <v>0.003040624999999998</v>
      </c>
    </row>
    <row r="18" spans="1:7" ht="12.75">
      <c r="A18" s="188">
        <v>10</v>
      </c>
      <c r="B18" s="364" t="s">
        <v>12</v>
      </c>
      <c r="C18" s="364" t="s">
        <v>13</v>
      </c>
      <c r="D18" s="360">
        <v>0.027299189814814814</v>
      </c>
      <c r="E18" s="361">
        <f t="shared" si="0"/>
        <v>87.52506730545015</v>
      </c>
      <c r="F18" s="192">
        <f t="shared" si="1"/>
        <v>107.52506730545015</v>
      </c>
      <c r="G18" s="362">
        <f t="shared" si="2"/>
        <v>0.003405555555555554</v>
      </c>
    </row>
    <row r="19" spans="1:7" ht="12.75">
      <c r="A19" s="188">
        <v>11</v>
      </c>
      <c r="B19" s="364" t="s">
        <v>446</v>
      </c>
      <c r="C19" s="364" t="s">
        <v>73</v>
      </c>
      <c r="D19" s="360">
        <v>0.027363773148148144</v>
      </c>
      <c r="E19" s="361">
        <f t="shared" si="0"/>
        <v>87.31849270164072</v>
      </c>
      <c r="F19" s="192">
        <f t="shared" si="1"/>
        <v>107.31849270164072</v>
      </c>
      <c r="G19" s="362">
        <f t="shared" si="2"/>
        <v>0.0034701388888888837</v>
      </c>
    </row>
    <row r="20" spans="1:7" ht="12.75">
      <c r="A20" s="188">
        <v>12</v>
      </c>
      <c r="B20" s="364" t="s">
        <v>7</v>
      </c>
      <c r="C20" s="364" t="s">
        <v>39</v>
      </c>
      <c r="D20" s="360">
        <v>0.027673263888888886</v>
      </c>
      <c r="E20" s="361">
        <f t="shared" si="0"/>
        <v>86.34194490102345</v>
      </c>
      <c r="F20" s="192">
        <f t="shared" si="1"/>
        <v>106.34194490102345</v>
      </c>
      <c r="G20" s="362">
        <f t="shared" si="2"/>
        <v>0.003779629629629626</v>
      </c>
    </row>
    <row r="21" spans="1:7" ht="12.75">
      <c r="A21" s="188">
        <v>13</v>
      </c>
      <c r="B21" s="363" t="s">
        <v>54</v>
      </c>
      <c r="C21" s="363" t="s">
        <v>13</v>
      </c>
      <c r="D21" s="360">
        <v>0.027687037037037034</v>
      </c>
      <c r="E21" s="361">
        <f t="shared" si="0"/>
        <v>86.29899337836935</v>
      </c>
      <c r="F21" s="192">
        <f t="shared" si="1"/>
        <v>106.29899337836935</v>
      </c>
      <c r="G21" s="362">
        <f t="shared" si="2"/>
        <v>0.003793402777777774</v>
      </c>
    </row>
    <row r="22" spans="1:7" ht="12.75">
      <c r="A22" s="188">
        <v>14</v>
      </c>
      <c r="B22" s="363" t="s">
        <v>51</v>
      </c>
      <c r="C22" s="363" t="s">
        <v>8</v>
      </c>
      <c r="D22" s="360">
        <v>0.02775729166666667</v>
      </c>
      <c r="E22" s="361">
        <f t="shared" si="0"/>
        <v>86.08056775205046</v>
      </c>
      <c r="F22" s="192">
        <f t="shared" si="1"/>
        <v>106.08056775205046</v>
      </c>
      <c r="G22" s="362">
        <f t="shared" si="2"/>
        <v>0.0038636574074074094</v>
      </c>
    </row>
    <row r="23" spans="1:7" ht="12.75">
      <c r="A23" s="188">
        <v>15</v>
      </c>
      <c r="B23" s="363" t="s">
        <v>107</v>
      </c>
      <c r="C23" s="363" t="s">
        <v>29</v>
      </c>
      <c r="D23" s="360">
        <v>0.027779050925925922</v>
      </c>
      <c r="E23" s="361">
        <f t="shared" si="0"/>
        <v>86.01314106436789</v>
      </c>
      <c r="F23" s="192">
        <f t="shared" si="1"/>
        <v>106.01314106436789</v>
      </c>
      <c r="G23" s="362">
        <f t="shared" si="2"/>
        <v>0.003885416666666662</v>
      </c>
    </row>
    <row r="24" spans="1:7" ht="12.75">
      <c r="A24" s="188">
        <v>16</v>
      </c>
      <c r="B24" s="363" t="s">
        <v>447</v>
      </c>
      <c r="C24" s="363" t="s">
        <v>92</v>
      </c>
      <c r="D24" s="360">
        <v>0.027813541666666663</v>
      </c>
      <c r="E24" s="361">
        <f t="shared" si="0"/>
        <v>85.90647874195308</v>
      </c>
      <c r="F24" s="192">
        <f t="shared" si="1"/>
        <v>105.90647874195308</v>
      </c>
      <c r="G24" s="362">
        <f t="shared" si="2"/>
        <v>0.003919907407407403</v>
      </c>
    </row>
    <row r="25" spans="1:7" ht="12.75">
      <c r="A25" s="188">
        <v>17</v>
      </c>
      <c r="B25" s="363" t="s">
        <v>32</v>
      </c>
      <c r="C25" s="363" t="s">
        <v>87</v>
      </c>
      <c r="D25" s="360">
        <v>0.02784189814814815</v>
      </c>
      <c r="E25" s="361">
        <f t="shared" si="0"/>
        <v>85.81898451075433</v>
      </c>
      <c r="F25" s="192">
        <f t="shared" si="1"/>
        <v>105.81898451075433</v>
      </c>
      <c r="G25" s="362">
        <f t="shared" si="2"/>
        <v>0.00394826388888889</v>
      </c>
    </row>
    <row r="26" spans="1:7" ht="12.75">
      <c r="A26" s="188">
        <v>18</v>
      </c>
      <c r="B26" s="363" t="s">
        <v>10</v>
      </c>
      <c r="C26" s="363" t="s">
        <v>11</v>
      </c>
      <c r="D26" s="360">
        <v>0.02804953703703704</v>
      </c>
      <c r="E26" s="361">
        <f t="shared" si="0"/>
        <v>85.18370277452259</v>
      </c>
      <c r="F26" s="192">
        <f t="shared" si="1"/>
        <v>105.18370277452259</v>
      </c>
      <c r="G26" s="362">
        <f t="shared" si="2"/>
        <v>0.004155902777777779</v>
      </c>
    </row>
    <row r="27" spans="1:7" ht="12.75">
      <c r="A27" s="188">
        <v>19</v>
      </c>
      <c r="B27" s="363" t="s">
        <v>370</v>
      </c>
      <c r="C27" s="363" t="s">
        <v>31</v>
      </c>
      <c r="D27" s="360">
        <v>0.02806840277777778</v>
      </c>
      <c r="E27" s="361">
        <f t="shared" si="0"/>
        <v>85.12644787246764</v>
      </c>
      <c r="F27" s="192">
        <f t="shared" si="1"/>
        <v>105.12644787246764</v>
      </c>
      <c r="G27" s="362">
        <f t="shared" si="2"/>
        <v>0.004174768518518519</v>
      </c>
    </row>
    <row r="28" spans="1:7" ht="12.75">
      <c r="A28" s="188">
        <v>20</v>
      </c>
      <c r="B28" s="363" t="s">
        <v>55</v>
      </c>
      <c r="C28" s="363" t="s">
        <v>8</v>
      </c>
      <c r="D28" s="360">
        <v>0.028257870370370367</v>
      </c>
      <c r="E28" s="361">
        <f t="shared" si="0"/>
        <v>84.55567934203845</v>
      </c>
      <c r="F28" s="192">
        <f t="shared" si="1"/>
        <v>104.55567934203845</v>
      </c>
      <c r="G28" s="362">
        <f t="shared" si="2"/>
        <v>0.004364236111111107</v>
      </c>
    </row>
    <row r="29" spans="1:7" ht="12.75">
      <c r="A29" s="188">
        <v>21</v>
      </c>
      <c r="B29" s="363" t="s">
        <v>448</v>
      </c>
      <c r="C29" s="363" t="s">
        <v>8</v>
      </c>
      <c r="D29" s="360">
        <v>0.028531944444444443</v>
      </c>
      <c r="E29" s="361">
        <f t="shared" si="0"/>
        <v>83.74344870109852</v>
      </c>
      <c r="F29" s="192">
        <f t="shared" si="1"/>
        <v>103.74344870109852</v>
      </c>
      <c r="G29" s="362">
        <f t="shared" si="2"/>
        <v>0.004638310185185183</v>
      </c>
    </row>
    <row r="30" spans="1:7" ht="12.75">
      <c r="A30" s="188">
        <v>22</v>
      </c>
      <c r="B30" s="363" t="s">
        <v>10</v>
      </c>
      <c r="C30" s="363" t="s">
        <v>39</v>
      </c>
      <c r="D30" s="360">
        <v>0.028567129629629626</v>
      </c>
      <c r="E30" s="361">
        <f t="shared" si="0"/>
        <v>83.64030467547202</v>
      </c>
      <c r="F30" s="192">
        <f t="shared" si="1"/>
        <v>103.64030467547202</v>
      </c>
      <c r="G30" s="362">
        <f t="shared" si="2"/>
        <v>0.004673495370370366</v>
      </c>
    </row>
    <row r="31" spans="1:7" ht="12.75">
      <c r="A31" s="188">
        <v>23</v>
      </c>
      <c r="B31" s="363" t="s">
        <v>104</v>
      </c>
      <c r="C31" s="363" t="s">
        <v>91</v>
      </c>
      <c r="D31" s="360">
        <v>0.028606828703703704</v>
      </c>
      <c r="E31" s="361">
        <f t="shared" si="0"/>
        <v>83.52423299603905</v>
      </c>
      <c r="F31" s="192">
        <f t="shared" si="1"/>
        <v>103.52423299603905</v>
      </c>
      <c r="G31" s="362">
        <f t="shared" si="2"/>
        <v>0.0047131944444444435</v>
      </c>
    </row>
    <row r="32" spans="1:7" ht="12.75">
      <c r="A32" s="188">
        <v>24</v>
      </c>
      <c r="B32" s="363" t="s">
        <v>133</v>
      </c>
      <c r="C32" s="363" t="s">
        <v>474</v>
      </c>
      <c r="D32" s="360">
        <v>0.028633796296296296</v>
      </c>
      <c r="E32" s="361">
        <f t="shared" si="0"/>
        <v>83.44556904719559</v>
      </c>
      <c r="F32" s="192">
        <f t="shared" si="1"/>
        <v>103.44556904719559</v>
      </c>
      <c r="G32" s="362">
        <f t="shared" si="2"/>
        <v>0.004740162037037036</v>
      </c>
    </row>
    <row r="33" spans="1:7" ht="12.75">
      <c r="A33" s="188">
        <v>25</v>
      </c>
      <c r="B33" s="363" t="s">
        <v>449</v>
      </c>
      <c r="C33" s="363" t="s">
        <v>475</v>
      </c>
      <c r="D33" s="360">
        <v>0.02864756944444444</v>
      </c>
      <c r="E33" s="361">
        <f t="shared" si="0"/>
        <v>83.4054501747369</v>
      </c>
      <c r="F33" s="192">
        <f t="shared" si="1"/>
        <v>103.4054501747369</v>
      </c>
      <c r="G33" s="362">
        <f t="shared" si="2"/>
        <v>0.0047539351851851805</v>
      </c>
    </row>
    <row r="34" spans="1:7" ht="12.75">
      <c r="A34" s="188">
        <v>26</v>
      </c>
      <c r="B34" s="363" t="s">
        <v>88</v>
      </c>
      <c r="C34" s="363" t="s">
        <v>89</v>
      </c>
      <c r="D34" s="360">
        <v>0.028750462962962964</v>
      </c>
      <c r="E34" s="361">
        <f t="shared" si="0"/>
        <v>83.10695479943962</v>
      </c>
      <c r="F34" s="192">
        <f t="shared" si="1"/>
        <v>103.10695479943962</v>
      </c>
      <c r="G34" s="362">
        <f t="shared" si="2"/>
        <v>0.0048568287037037035</v>
      </c>
    </row>
    <row r="35" spans="1:7" ht="12.75">
      <c r="A35" s="188">
        <v>27</v>
      </c>
      <c r="B35" s="363" t="s">
        <v>16</v>
      </c>
      <c r="C35" s="363" t="s">
        <v>15</v>
      </c>
      <c r="D35" s="360">
        <v>0.028765972222222224</v>
      </c>
      <c r="E35" s="361">
        <f t="shared" si="0"/>
        <v>83.0621474382187</v>
      </c>
      <c r="F35" s="192">
        <f t="shared" si="1"/>
        <v>103.0621474382187</v>
      </c>
      <c r="G35" s="362">
        <f t="shared" si="2"/>
        <v>0.004872337962962964</v>
      </c>
    </row>
    <row r="36" spans="1:7" ht="12.75">
      <c r="A36" s="188">
        <v>28</v>
      </c>
      <c r="B36" s="363" t="s">
        <v>450</v>
      </c>
      <c r="C36" s="363" t="s">
        <v>476</v>
      </c>
      <c r="D36" s="360">
        <v>0.02895949074074074</v>
      </c>
      <c r="E36" s="361">
        <f t="shared" si="0"/>
        <v>82.50709404100556</v>
      </c>
      <c r="F36" s="192">
        <f t="shared" si="1"/>
        <v>102.50709404100556</v>
      </c>
      <c r="G36" s="362">
        <f t="shared" si="2"/>
        <v>0.00506585648148148</v>
      </c>
    </row>
    <row r="37" spans="1:7" ht="12.75">
      <c r="A37" s="188">
        <v>29</v>
      </c>
      <c r="B37" s="363" t="s">
        <v>58</v>
      </c>
      <c r="C37" s="363" t="s">
        <v>59</v>
      </c>
      <c r="D37" s="360">
        <v>0.029171412037037037</v>
      </c>
      <c r="E37" s="361">
        <f t="shared" si="0"/>
        <v>81.90770549236038</v>
      </c>
      <c r="F37" s="192">
        <f t="shared" si="1"/>
        <v>101.90770549236038</v>
      </c>
      <c r="G37" s="362">
        <f t="shared" si="2"/>
        <v>0.005277777777777777</v>
      </c>
    </row>
    <row r="38" spans="1:7" ht="12.75">
      <c r="A38" s="188">
        <v>30</v>
      </c>
      <c r="B38" s="363" t="s">
        <v>393</v>
      </c>
      <c r="C38" s="363" t="s">
        <v>394</v>
      </c>
      <c r="D38" s="360">
        <v>0.029301157407407408</v>
      </c>
      <c r="E38" s="361">
        <f t="shared" si="0"/>
        <v>81.54501860468791</v>
      </c>
      <c r="F38" s="192">
        <f t="shared" si="1"/>
        <v>101.54501860468791</v>
      </c>
      <c r="G38" s="362">
        <f t="shared" si="2"/>
        <v>0.005407523148148147</v>
      </c>
    </row>
    <row r="39" spans="1:7" ht="12.75">
      <c r="A39" s="188">
        <v>31</v>
      </c>
      <c r="B39" s="363" t="s">
        <v>30</v>
      </c>
      <c r="C39" s="363" t="s">
        <v>31</v>
      </c>
      <c r="D39" s="360">
        <v>0.02946689814814815</v>
      </c>
      <c r="E39" s="361">
        <f t="shared" si="0"/>
        <v>81.08635710189557</v>
      </c>
      <c r="F39" s="192">
        <f t="shared" si="1"/>
        <v>101.08635710189557</v>
      </c>
      <c r="G39" s="362">
        <f t="shared" si="2"/>
        <v>0.005573263888888888</v>
      </c>
    </row>
    <row r="40" spans="1:7" ht="12.75">
      <c r="A40" s="188">
        <v>32</v>
      </c>
      <c r="B40" s="363" t="s">
        <v>211</v>
      </c>
      <c r="C40" s="363" t="s">
        <v>67</v>
      </c>
      <c r="D40" s="360">
        <v>0.029514004629629626</v>
      </c>
      <c r="E40" s="361">
        <f t="shared" si="0"/>
        <v>80.95693742377482</v>
      </c>
      <c r="F40" s="192">
        <f t="shared" si="1"/>
        <v>100.95693742377482</v>
      </c>
      <c r="G40" s="362">
        <f t="shared" si="2"/>
        <v>0.005620370370370366</v>
      </c>
    </row>
    <row r="41" spans="1:7" ht="12.75">
      <c r="A41" s="188">
        <v>33</v>
      </c>
      <c r="B41" s="363" t="s">
        <v>210</v>
      </c>
      <c r="C41" s="363" t="s">
        <v>9</v>
      </c>
      <c r="D41" s="360">
        <v>0.029606018518518518</v>
      </c>
      <c r="E41" s="361">
        <f aca="true" t="shared" si="3" ref="E41:E72">(D$9/D41)*100</f>
        <v>80.70532768299739</v>
      </c>
      <c r="F41" s="192">
        <f aca="true" t="shared" si="4" ref="F41:F72">E41+E$4</f>
        <v>100.70532768299739</v>
      </c>
      <c r="G41" s="362">
        <f t="shared" si="2"/>
        <v>0.005712384259259257</v>
      </c>
    </row>
    <row r="42" spans="1:7" ht="12.75">
      <c r="A42" s="188">
        <v>34</v>
      </c>
      <c r="B42" s="363" t="s">
        <v>58</v>
      </c>
      <c r="C42" s="363" t="s">
        <v>25</v>
      </c>
      <c r="D42" s="360">
        <v>0.02962627314814815</v>
      </c>
      <c r="E42" s="361">
        <f t="shared" si="3"/>
        <v>80.65015177500575</v>
      </c>
      <c r="F42" s="192">
        <f t="shared" si="4"/>
        <v>100.65015177500575</v>
      </c>
      <c r="G42" s="362">
        <f aca="true" t="shared" si="5" ref="G42:G73">D42-D$9</f>
        <v>0.005732638888888891</v>
      </c>
    </row>
    <row r="43" spans="1:7" ht="12.75">
      <c r="A43" s="188">
        <v>35</v>
      </c>
      <c r="B43" s="363" t="s">
        <v>451</v>
      </c>
      <c r="C43" s="363" t="s">
        <v>8</v>
      </c>
      <c r="D43" s="360">
        <v>0.029659606481481485</v>
      </c>
      <c r="E43" s="361">
        <f t="shared" si="3"/>
        <v>80.55951205616192</v>
      </c>
      <c r="F43" s="192">
        <f t="shared" si="4"/>
        <v>100.55951205616192</v>
      </c>
      <c r="G43" s="362">
        <f t="shared" si="5"/>
        <v>0.005765972222222224</v>
      </c>
    </row>
    <row r="44" spans="1:7" ht="12.75">
      <c r="A44" s="188">
        <v>36</v>
      </c>
      <c r="B44" s="363" t="s">
        <v>176</v>
      </c>
      <c r="C44" s="363" t="s">
        <v>38</v>
      </c>
      <c r="D44" s="360">
        <v>0.02968344907407407</v>
      </c>
      <c r="E44" s="361">
        <f t="shared" si="3"/>
        <v>80.49480435926931</v>
      </c>
      <c r="F44" s="192">
        <f t="shared" si="4"/>
        <v>100.49480435926931</v>
      </c>
      <c r="G44" s="362">
        <f t="shared" si="5"/>
        <v>0.00578981481481481</v>
      </c>
    </row>
    <row r="45" spans="1:7" ht="12.75">
      <c r="A45" s="188">
        <v>37</v>
      </c>
      <c r="B45" s="363" t="s">
        <v>452</v>
      </c>
      <c r="C45" s="363" t="s">
        <v>29</v>
      </c>
      <c r="D45" s="360">
        <v>0.0297025462962963</v>
      </c>
      <c r="E45" s="361">
        <f t="shared" si="3"/>
        <v>80.44305030588785</v>
      </c>
      <c r="F45" s="192">
        <f t="shared" si="4"/>
        <v>100.44305030588785</v>
      </c>
      <c r="G45" s="362">
        <f t="shared" si="5"/>
        <v>0.0058089120370370395</v>
      </c>
    </row>
    <row r="46" spans="1:7" ht="12.75">
      <c r="A46" s="188">
        <v>38</v>
      </c>
      <c r="B46" s="363" t="s">
        <v>453</v>
      </c>
      <c r="C46" s="363" t="s">
        <v>477</v>
      </c>
      <c r="D46" s="360">
        <v>0.02971898148148148</v>
      </c>
      <c r="E46" s="361">
        <f t="shared" si="3"/>
        <v>80.39856370632312</v>
      </c>
      <c r="F46" s="192">
        <f t="shared" si="4"/>
        <v>100.39856370632312</v>
      </c>
      <c r="G46" s="362">
        <f t="shared" si="5"/>
        <v>0.005825347222222221</v>
      </c>
    </row>
    <row r="47" spans="1:7" ht="12.75">
      <c r="A47" s="188">
        <v>39</v>
      </c>
      <c r="B47" s="363" t="s">
        <v>133</v>
      </c>
      <c r="C47" s="363" t="s">
        <v>134</v>
      </c>
      <c r="D47" s="360">
        <v>0.02978877314814815</v>
      </c>
      <c r="E47" s="361">
        <f t="shared" si="3"/>
        <v>80.21019912578922</v>
      </c>
      <c r="F47" s="192">
        <f t="shared" si="4"/>
        <v>100.21019912578922</v>
      </c>
      <c r="G47" s="362">
        <f t="shared" si="5"/>
        <v>0.005895138888888891</v>
      </c>
    </row>
    <row r="48" spans="1:7" ht="12.75">
      <c r="A48" s="188">
        <v>40</v>
      </c>
      <c r="B48" s="363" t="s">
        <v>100</v>
      </c>
      <c r="C48" s="363" t="s">
        <v>8</v>
      </c>
      <c r="D48" s="360">
        <v>0.029857175925925922</v>
      </c>
      <c r="E48" s="361">
        <f t="shared" si="3"/>
        <v>80.02643759255096</v>
      </c>
      <c r="F48" s="192">
        <f t="shared" si="4"/>
        <v>100.02643759255096</v>
      </c>
      <c r="G48" s="362">
        <f t="shared" si="5"/>
        <v>0.005963541666666662</v>
      </c>
    </row>
    <row r="49" spans="1:7" ht="12.75">
      <c r="A49" s="188">
        <v>41</v>
      </c>
      <c r="B49" s="363" t="s">
        <v>211</v>
      </c>
      <c r="C49" s="363" t="s">
        <v>8</v>
      </c>
      <c r="D49" s="360">
        <v>0.02999791666666667</v>
      </c>
      <c r="E49" s="361">
        <f t="shared" si="3"/>
        <v>79.6509788488398</v>
      </c>
      <c r="F49" s="192">
        <f t="shared" si="4"/>
        <v>99.6509788488398</v>
      </c>
      <c r="G49" s="362">
        <f t="shared" si="5"/>
        <v>0.006104282407407409</v>
      </c>
    </row>
    <row r="50" spans="1:7" ht="12.75">
      <c r="A50" s="188">
        <v>42</v>
      </c>
      <c r="B50" s="363" t="s">
        <v>211</v>
      </c>
      <c r="C50" s="363" t="s">
        <v>18</v>
      </c>
      <c r="D50" s="360">
        <v>0.030026736111111115</v>
      </c>
      <c r="E50" s="361">
        <f t="shared" si="3"/>
        <v>79.57453041463818</v>
      </c>
      <c r="F50" s="192">
        <f t="shared" si="4"/>
        <v>99.57453041463818</v>
      </c>
      <c r="G50" s="362">
        <f t="shared" si="5"/>
        <v>0.006133101851851855</v>
      </c>
    </row>
    <row r="51" spans="1:7" ht="12.75">
      <c r="A51" s="188">
        <v>43</v>
      </c>
      <c r="B51" s="363" t="s">
        <v>433</v>
      </c>
      <c r="C51" s="363" t="s">
        <v>89</v>
      </c>
      <c r="D51" s="360">
        <v>0.030090972222222224</v>
      </c>
      <c r="E51" s="361">
        <f t="shared" si="3"/>
        <v>79.40466025093659</v>
      </c>
      <c r="F51" s="192">
        <f t="shared" si="4"/>
        <v>99.40466025093659</v>
      </c>
      <c r="G51" s="362">
        <f t="shared" si="5"/>
        <v>0.0061973379629629635</v>
      </c>
    </row>
    <row r="52" spans="1:7" ht="12.75">
      <c r="A52" s="188">
        <v>44</v>
      </c>
      <c r="B52" s="363" t="s">
        <v>68</v>
      </c>
      <c r="C52" s="363" t="s">
        <v>394</v>
      </c>
      <c r="D52" s="360">
        <v>0.030139930555555555</v>
      </c>
      <c r="E52" s="361">
        <f t="shared" si="3"/>
        <v>79.27567787595667</v>
      </c>
      <c r="F52" s="192">
        <f t="shared" si="4"/>
        <v>99.27567787595667</v>
      </c>
      <c r="G52" s="362">
        <f t="shared" si="5"/>
        <v>0.006246296296296295</v>
      </c>
    </row>
    <row r="53" spans="1:7" ht="12.75">
      <c r="A53" s="188">
        <v>45</v>
      </c>
      <c r="B53" s="363" t="s">
        <v>210</v>
      </c>
      <c r="C53" s="363" t="s">
        <v>56</v>
      </c>
      <c r="D53" s="360">
        <v>0.03033576388888889</v>
      </c>
      <c r="E53" s="361">
        <f t="shared" si="3"/>
        <v>78.7639116218557</v>
      </c>
      <c r="F53" s="192">
        <f t="shared" si="4"/>
        <v>98.7639116218557</v>
      </c>
      <c r="G53" s="362">
        <f t="shared" si="5"/>
        <v>0.006442129629629631</v>
      </c>
    </row>
    <row r="54" spans="1:7" ht="12.75">
      <c r="A54" s="188">
        <v>46</v>
      </c>
      <c r="B54" s="363" t="s">
        <v>110</v>
      </c>
      <c r="C54" s="363" t="s">
        <v>79</v>
      </c>
      <c r="D54" s="360">
        <v>0.030354745370370372</v>
      </c>
      <c r="E54" s="361">
        <f t="shared" si="3"/>
        <v>78.71465883743541</v>
      </c>
      <c r="F54" s="192">
        <f t="shared" si="4"/>
        <v>98.71465883743541</v>
      </c>
      <c r="G54" s="362">
        <f t="shared" si="5"/>
        <v>0.006461111111111112</v>
      </c>
    </row>
    <row r="55" spans="1:7" ht="12.75">
      <c r="A55" s="188">
        <v>47</v>
      </c>
      <c r="B55" s="363" t="s">
        <v>78</v>
      </c>
      <c r="C55" s="363" t="s">
        <v>79</v>
      </c>
      <c r="D55" s="360">
        <v>0.030407291666666666</v>
      </c>
      <c r="E55" s="361">
        <f t="shared" si="3"/>
        <v>78.57863344485935</v>
      </c>
      <c r="F55" s="192">
        <f t="shared" si="4"/>
        <v>98.57863344485935</v>
      </c>
      <c r="G55" s="362">
        <f t="shared" si="5"/>
        <v>0.0065136574074074055</v>
      </c>
    </row>
    <row r="56" spans="1:7" ht="12.75">
      <c r="A56" s="188">
        <v>48</v>
      </c>
      <c r="B56" s="363" t="s">
        <v>173</v>
      </c>
      <c r="C56" s="363" t="s">
        <v>91</v>
      </c>
      <c r="D56" s="360">
        <v>0.03054490740740741</v>
      </c>
      <c r="E56" s="361">
        <f t="shared" si="3"/>
        <v>78.22460857571578</v>
      </c>
      <c r="F56" s="192">
        <f t="shared" si="4"/>
        <v>98.22460857571578</v>
      </c>
      <c r="G56" s="362">
        <f t="shared" si="5"/>
        <v>0.006651273148148149</v>
      </c>
    </row>
    <row r="57" spans="1:7" ht="12.75">
      <c r="A57" s="188">
        <v>49</v>
      </c>
      <c r="B57" s="363" t="s">
        <v>347</v>
      </c>
      <c r="C57" s="363" t="s">
        <v>29</v>
      </c>
      <c r="D57" s="360">
        <v>0.03058877314814815</v>
      </c>
      <c r="E57" s="361">
        <f t="shared" si="3"/>
        <v>78.11243080439067</v>
      </c>
      <c r="F57" s="192">
        <f t="shared" si="4"/>
        <v>98.11243080439067</v>
      </c>
      <c r="G57" s="362">
        <f t="shared" si="5"/>
        <v>0.006695138888888889</v>
      </c>
    </row>
    <row r="58" spans="1:7" ht="12.75">
      <c r="A58" s="188">
        <v>50</v>
      </c>
      <c r="B58" s="363" t="s">
        <v>23</v>
      </c>
      <c r="C58" s="363" t="s">
        <v>180</v>
      </c>
      <c r="D58" s="360">
        <v>0.031101157407407404</v>
      </c>
      <c r="E58" s="361">
        <f t="shared" si="3"/>
        <v>76.82554686395203</v>
      </c>
      <c r="F58" s="192">
        <f t="shared" si="4"/>
        <v>96.82554686395203</v>
      </c>
      <c r="G58" s="362">
        <f t="shared" si="5"/>
        <v>0.0072075231481481435</v>
      </c>
    </row>
    <row r="59" spans="1:7" ht="12.75">
      <c r="A59" s="188">
        <v>51</v>
      </c>
      <c r="B59" s="363" t="s">
        <v>454</v>
      </c>
      <c r="C59" s="363" t="s">
        <v>76</v>
      </c>
      <c r="D59" s="360">
        <v>0.031135300925925927</v>
      </c>
      <c r="E59" s="361">
        <f t="shared" si="3"/>
        <v>76.74129861826185</v>
      </c>
      <c r="F59" s="192">
        <f t="shared" si="4"/>
        <v>96.74129861826185</v>
      </c>
      <c r="G59" s="362">
        <f t="shared" si="5"/>
        <v>0.007241666666666667</v>
      </c>
    </row>
    <row r="60" spans="1:7" ht="12.75">
      <c r="A60" s="188">
        <v>52</v>
      </c>
      <c r="B60" s="363" t="s">
        <v>413</v>
      </c>
      <c r="C60" s="363" t="s">
        <v>33</v>
      </c>
      <c r="D60" s="360">
        <v>0.031202314814814818</v>
      </c>
      <c r="E60" s="361">
        <f t="shared" si="3"/>
        <v>76.57647966526699</v>
      </c>
      <c r="F60" s="192">
        <f t="shared" si="4"/>
        <v>96.57647966526699</v>
      </c>
      <c r="G60" s="362">
        <f t="shared" si="5"/>
        <v>0.007308680555555558</v>
      </c>
    </row>
    <row r="61" spans="1:7" ht="12.75">
      <c r="A61" s="188">
        <v>53</v>
      </c>
      <c r="B61" s="363" t="s">
        <v>315</v>
      </c>
      <c r="C61" s="363" t="s">
        <v>34</v>
      </c>
      <c r="D61" s="360">
        <v>0.03140706018518518</v>
      </c>
      <c r="E61" s="361">
        <f t="shared" si="3"/>
        <v>76.07727090143244</v>
      </c>
      <c r="F61" s="192">
        <f t="shared" si="4"/>
        <v>96.07727090143244</v>
      </c>
      <c r="G61" s="362">
        <f t="shared" si="5"/>
        <v>0.00751342592592592</v>
      </c>
    </row>
    <row r="62" spans="1:7" ht="12.75">
      <c r="A62" s="188">
        <v>54</v>
      </c>
      <c r="B62" s="363" t="s">
        <v>93</v>
      </c>
      <c r="C62" s="363" t="s">
        <v>25</v>
      </c>
      <c r="D62" s="360">
        <v>0.03144398148148148</v>
      </c>
      <c r="E62" s="361">
        <f t="shared" si="3"/>
        <v>75.98794151857359</v>
      </c>
      <c r="F62" s="192">
        <f t="shared" si="4"/>
        <v>95.98794151857359</v>
      </c>
      <c r="G62" s="362">
        <f t="shared" si="5"/>
        <v>0.007550347222222222</v>
      </c>
    </row>
    <row r="63" spans="1:7" ht="12.75">
      <c r="A63" s="188">
        <v>55</v>
      </c>
      <c r="B63" s="363" t="s">
        <v>55</v>
      </c>
      <c r="C63" s="363" t="s">
        <v>119</v>
      </c>
      <c r="D63" s="360">
        <v>0.03160115740740741</v>
      </c>
      <c r="E63" s="361">
        <f t="shared" si="3"/>
        <v>75.60999728971483</v>
      </c>
      <c r="F63" s="192">
        <f t="shared" si="4"/>
        <v>95.60999728971483</v>
      </c>
      <c r="G63" s="362">
        <f t="shared" si="5"/>
        <v>0.007707523148148151</v>
      </c>
    </row>
    <row r="64" spans="1:7" ht="12.75">
      <c r="A64" s="188">
        <v>56</v>
      </c>
      <c r="B64" s="363" t="s">
        <v>46</v>
      </c>
      <c r="C64" s="363" t="s">
        <v>47</v>
      </c>
      <c r="D64" s="360">
        <v>0.03181493055555556</v>
      </c>
      <c r="E64" s="361">
        <f t="shared" si="3"/>
        <v>75.1019532088431</v>
      </c>
      <c r="F64" s="192">
        <f t="shared" si="4"/>
        <v>95.1019532088431</v>
      </c>
      <c r="G64" s="362">
        <f t="shared" si="5"/>
        <v>0.007921296296296298</v>
      </c>
    </row>
    <row r="65" spans="1:7" ht="12.75">
      <c r="A65" s="188">
        <v>57</v>
      </c>
      <c r="B65" s="363" t="s">
        <v>325</v>
      </c>
      <c r="C65" s="363" t="s">
        <v>13</v>
      </c>
      <c r="D65" s="360">
        <v>0.03190034722222222</v>
      </c>
      <c r="E65" s="361">
        <f t="shared" si="3"/>
        <v>74.90085951984442</v>
      </c>
      <c r="F65" s="192">
        <f t="shared" si="4"/>
        <v>94.90085951984442</v>
      </c>
      <c r="G65" s="362">
        <f t="shared" si="5"/>
        <v>0.008006712962962962</v>
      </c>
    </row>
    <row r="66" spans="1:7" ht="12.75">
      <c r="A66" s="188">
        <v>58</v>
      </c>
      <c r="B66" s="363" t="s">
        <v>114</v>
      </c>
      <c r="C66" s="363" t="s">
        <v>39</v>
      </c>
      <c r="D66" s="360">
        <v>0.03201134259259259</v>
      </c>
      <c r="E66" s="361">
        <f t="shared" si="3"/>
        <v>74.64115005531895</v>
      </c>
      <c r="F66" s="192">
        <f t="shared" si="4"/>
        <v>94.64115005531895</v>
      </c>
      <c r="G66" s="362">
        <f t="shared" si="5"/>
        <v>0.008117708333333331</v>
      </c>
    </row>
    <row r="67" spans="1:7" ht="12.75">
      <c r="A67" s="188">
        <v>59</v>
      </c>
      <c r="B67" s="363" t="s">
        <v>455</v>
      </c>
      <c r="C67" s="363" t="s">
        <v>478</v>
      </c>
      <c r="D67" s="360">
        <v>0.03206111111111111</v>
      </c>
      <c r="E67" s="361">
        <f t="shared" si="3"/>
        <v>74.5252844683186</v>
      </c>
      <c r="F67" s="192">
        <f t="shared" si="4"/>
        <v>94.5252844683186</v>
      </c>
      <c r="G67" s="362">
        <f t="shared" si="5"/>
        <v>0.00816747685185185</v>
      </c>
    </row>
    <row r="68" spans="1:7" ht="12.75">
      <c r="A68" s="188">
        <v>60</v>
      </c>
      <c r="B68" s="363" t="s">
        <v>77</v>
      </c>
      <c r="C68" s="363" t="s">
        <v>29</v>
      </c>
      <c r="D68" s="360">
        <v>0.032238310185185186</v>
      </c>
      <c r="E68" s="361">
        <f t="shared" si="3"/>
        <v>74.11565346324932</v>
      </c>
      <c r="F68" s="192">
        <f t="shared" si="4"/>
        <v>94.11565346324932</v>
      </c>
      <c r="G68" s="362">
        <f t="shared" si="5"/>
        <v>0.008344675925925926</v>
      </c>
    </row>
    <row r="69" spans="1:7" ht="12.75">
      <c r="A69" s="188">
        <v>61</v>
      </c>
      <c r="B69" s="363" t="s">
        <v>28</v>
      </c>
      <c r="C69" s="363" t="s">
        <v>29</v>
      </c>
      <c r="D69" s="360">
        <v>0.03227384259259259</v>
      </c>
      <c r="E69" s="361">
        <f t="shared" si="3"/>
        <v>74.03405463947843</v>
      </c>
      <c r="F69" s="192">
        <f t="shared" si="4"/>
        <v>94.03405463947843</v>
      </c>
      <c r="G69" s="362">
        <f t="shared" si="5"/>
        <v>0.00838020833333333</v>
      </c>
    </row>
    <row r="70" spans="1:7" ht="12.75">
      <c r="A70" s="188">
        <v>62</v>
      </c>
      <c r="B70" s="363" t="s">
        <v>456</v>
      </c>
      <c r="C70" s="363" t="s">
        <v>479</v>
      </c>
      <c r="D70" s="360">
        <v>0.032429398148148145</v>
      </c>
      <c r="E70" s="361">
        <f t="shared" si="3"/>
        <v>73.67893215318178</v>
      </c>
      <c r="F70" s="192">
        <f t="shared" si="4"/>
        <v>93.67893215318178</v>
      </c>
      <c r="G70" s="362">
        <f t="shared" si="5"/>
        <v>0.008535763888888884</v>
      </c>
    </row>
    <row r="71" spans="1:7" ht="12.75">
      <c r="A71" s="188">
        <v>63</v>
      </c>
      <c r="B71" s="363" t="s">
        <v>181</v>
      </c>
      <c r="C71" s="363" t="s">
        <v>31</v>
      </c>
      <c r="D71" s="360">
        <v>0.033433796296296295</v>
      </c>
      <c r="E71" s="361">
        <f t="shared" si="3"/>
        <v>71.46551366021852</v>
      </c>
      <c r="F71" s="192">
        <f t="shared" si="4"/>
        <v>91.46551366021852</v>
      </c>
      <c r="G71" s="362">
        <f t="shared" si="5"/>
        <v>0.009540162037037034</v>
      </c>
    </row>
    <row r="72" spans="1:7" ht="12.75">
      <c r="A72" s="188">
        <v>64</v>
      </c>
      <c r="B72" s="363" t="s">
        <v>33</v>
      </c>
      <c r="C72" s="363" t="s">
        <v>34</v>
      </c>
      <c r="D72" s="360">
        <v>0.033446412037037035</v>
      </c>
      <c r="E72" s="361">
        <f t="shared" si="3"/>
        <v>71.43855739384104</v>
      </c>
      <c r="F72" s="192">
        <f t="shared" si="4"/>
        <v>91.43855739384104</v>
      </c>
      <c r="G72" s="362">
        <f t="shared" si="5"/>
        <v>0.009552777777777775</v>
      </c>
    </row>
    <row r="73" spans="1:7" ht="12.75">
      <c r="A73" s="188">
        <v>65</v>
      </c>
      <c r="B73" s="363" t="s">
        <v>457</v>
      </c>
      <c r="C73" s="363" t="s">
        <v>480</v>
      </c>
      <c r="D73" s="360">
        <v>0.033465625</v>
      </c>
      <c r="E73" s="361">
        <f aca="true" t="shared" si="6" ref="E73:E108">(D$9/D73)*100</f>
        <v>71.39754377591711</v>
      </c>
      <c r="F73" s="192">
        <f aca="true" t="shared" si="7" ref="F73:F108">E73+E$4</f>
        <v>91.39754377591711</v>
      </c>
      <c r="G73" s="362">
        <f t="shared" si="5"/>
        <v>0.009571990740740739</v>
      </c>
    </row>
    <row r="74" spans="1:7" ht="12.75">
      <c r="A74" s="188">
        <v>66</v>
      </c>
      <c r="B74" s="363" t="s">
        <v>24</v>
      </c>
      <c r="C74" s="363" t="s">
        <v>66</v>
      </c>
      <c r="D74" s="360">
        <v>0.033490625</v>
      </c>
      <c r="E74" s="361">
        <f t="shared" si="6"/>
        <v>71.34424711171935</v>
      </c>
      <c r="F74" s="192">
        <f t="shared" si="7"/>
        <v>91.34424711171935</v>
      </c>
      <c r="G74" s="362">
        <f aca="true" t="shared" si="8" ref="G74:G109">D74-D$9</f>
        <v>0.009596990740740743</v>
      </c>
    </row>
    <row r="75" spans="1:7" ht="12.75">
      <c r="A75" s="188">
        <v>67</v>
      </c>
      <c r="B75" s="363" t="s">
        <v>181</v>
      </c>
      <c r="C75" s="363" t="s">
        <v>72</v>
      </c>
      <c r="D75" s="360">
        <v>0.033722916666666665</v>
      </c>
      <c r="E75" s="361">
        <f t="shared" si="6"/>
        <v>70.85281055442296</v>
      </c>
      <c r="F75" s="192">
        <f t="shared" si="7"/>
        <v>90.85281055442296</v>
      </c>
      <c r="G75" s="362">
        <f t="shared" si="8"/>
        <v>0.009829282407407405</v>
      </c>
    </row>
    <row r="76" spans="1:7" ht="12.75">
      <c r="A76" s="188">
        <v>68</v>
      </c>
      <c r="B76" s="363" t="s">
        <v>24</v>
      </c>
      <c r="C76" s="363" t="s">
        <v>25</v>
      </c>
      <c r="D76" s="360">
        <v>0.033848726851851856</v>
      </c>
      <c r="E76" s="361">
        <f t="shared" si="6"/>
        <v>70.58946223837677</v>
      </c>
      <c r="F76" s="192">
        <f t="shared" si="7"/>
        <v>90.58946223837677</v>
      </c>
      <c r="G76" s="362">
        <f t="shared" si="8"/>
        <v>0.009955092592592595</v>
      </c>
    </row>
    <row r="77" spans="1:7" ht="12.75">
      <c r="A77" s="188">
        <v>69</v>
      </c>
      <c r="B77" s="363" t="s">
        <v>43</v>
      </c>
      <c r="C77" s="363" t="s">
        <v>8</v>
      </c>
      <c r="D77" s="360">
        <v>0.03385532407407407</v>
      </c>
      <c r="E77" s="361">
        <f t="shared" si="6"/>
        <v>70.57570681344228</v>
      </c>
      <c r="F77" s="192">
        <f t="shared" si="7"/>
        <v>90.57570681344228</v>
      </c>
      <c r="G77" s="362">
        <f t="shared" si="8"/>
        <v>0.009961689814814812</v>
      </c>
    </row>
    <row r="78" spans="1:7" ht="12.75">
      <c r="A78" s="188">
        <v>70</v>
      </c>
      <c r="B78" s="363" t="s">
        <v>41</v>
      </c>
      <c r="C78" s="363" t="s">
        <v>25</v>
      </c>
      <c r="D78" s="360">
        <v>0.03408368055555556</v>
      </c>
      <c r="E78" s="361">
        <f t="shared" si="6"/>
        <v>70.1028582295073</v>
      </c>
      <c r="F78" s="192">
        <f t="shared" si="7"/>
        <v>90.1028582295073</v>
      </c>
      <c r="G78" s="362">
        <f t="shared" si="8"/>
        <v>0.010190046296296298</v>
      </c>
    </row>
    <row r="79" spans="1:7" ht="12.75">
      <c r="A79" s="188">
        <v>71</v>
      </c>
      <c r="B79" s="363" t="s">
        <v>26</v>
      </c>
      <c r="C79" s="363" t="s">
        <v>8</v>
      </c>
      <c r="D79" s="360">
        <v>0.03410393518518519</v>
      </c>
      <c r="E79" s="361">
        <f t="shared" si="6"/>
        <v>70.06122352014877</v>
      </c>
      <c r="F79" s="192">
        <f t="shared" si="7"/>
        <v>90.06122352014877</v>
      </c>
      <c r="G79" s="362">
        <f t="shared" si="8"/>
        <v>0.010210300925925928</v>
      </c>
    </row>
    <row r="80" spans="1:7" ht="12.75">
      <c r="A80" s="188">
        <v>72</v>
      </c>
      <c r="B80" s="363" t="s">
        <v>138</v>
      </c>
      <c r="C80" s="363" t="s">
        <v>481</v>
      </c>
      <c r="D80" s="360">
        <v>0.034114351851851854</v>
      </c>
      <c r="E80" s="361">
        <f t="shared" si="6"/>
        <v>70.0398306349831</v>
      </c>
      <c r="F80" s="192">
        <f t="shared" si="7"/>
        <v>90.0398306349831</v>
      </c>
      <c r="G80" s="362">
        <f t="shared" si="8"/>
        <v>0.010220717592592594</v>
      </c>
    </row>
    <row r="81" spans="1:7" ht="12.75">
      <c r="A81" s="188">
        <v>73</v>
      </c>
      <c r="B81" s="363" t="s">
        <v>398</v>
      </c>
      <c r="C81" s="363" t="s">
        <v>399</v>
      </c>
      <c r="D81" s="360">
        <v>0.034119444444444445</v>
      </c>
      <c r="E81" s="361">
        <f t="shared" si="6"/>
        <v>70.02937664522783</v>
      </c>
      <c r="F81" s="192">
        <f t="shared" si="7"/>
        <v>90.02937664522783</v>
      </c>
      <c r="G81" s="362">
        <f t="shared" si="8"/>
        <v>0.010225810185185185</v>
      </c>
    </row>
    <row r="82" spans="1:7" ht="12.75">
      <c r="A82" s="188">
        <v>74</v>
      </c>
      <c r="B82" s="363" t="s">
        <v>100</v>
      </c>
      <c r="C82" s="363" t="s">
        <v>101</v>
      </c>
      <c r="D82" s="360">
        <v>0.03425983796296297</v>
      </c>
      <c r="E82" s="361">
        <f t="shared" si="6"/>
        <v>69.74240299994932</v>
      </c>
      <c r="F82" s="192">
        <f t="shared" si="7"/>
        <v>89.74240299994932</v>
      </c>
      <c r="G82" s="362">
        <f t="shared" si="8"/>
        <v>0.010366203703703707</v>
      </c>
    </row>
    <row r="83" spans="1:7" ht="12.75">
      <c r="A83" s="188">
        <v>75</v>
      </c>
      <c r="B83" s="363" t="s">
        <v>90</v>
      </c>
      <c r="C83" s="363" t="s">
        <v>91</v>
      </c>
      <c r="D83" s="360">
        <v>0.03427881944444445</v>
      </c>
      <c r="E83" s="361">
        <f t="shared" si="6"/>
        <v>69.70378398819592</v>
      </c>
      <c r="F83" s="192">
        <f t="shared" si="7"/>
        <v>89.70378398819592</v>
      </c>
      <c r="G83" s="362">
        <f t="shared" si="8"/>
        <v>0.010385185185185188</v>
      </c>
    </row>
    <row r="84" spans="1:7" ht="12.75">
      <c r="A84" s="188">
        <v>76</v>
      </c>
      <c r="B84" s="363" t="s">
        <v>458</v>
      </c>
      <c r="C84" s="363" t="s">
        <v>482</v>
      </c>
      <c r="D84" s="360">
        <v>0.03468043981481481</v>
      </c>
      <c r="E84" s="361">
        <f t="shared" si="6"/>
        <v>68.89657220855764</v>
      </c>
      <c r="F84" s="192">
        <f t="shared" si="7"/>
        <v>88.89657220855764</v>
      </c>
      <c r="G84" s="362">
        <f t="shared" si="8"/>
        <v>0.010786805555555553</v>
      </c>
    </row>
    <row r="85" spans="1:7" ht="12.75">
      <c r="A85" s="188">
        <v>77</v>
      </c>
      <c r="B85" s="363" t="s">
        <v>10</v>
      </c>
      <c r="C85" s="363" t="s">
        <v>48</v>
      </c>
      <c r="D85" s="360">
        <v>0.03469537037037037</v>
      </c>
      <c r="E85" s="361">
        <f t="shared" si="6"/>
        <v>68.86692375437005</v>
      </c>
      <c r="F85" s="192">
        <f t="shared" si="7"/>
        <v>88.86692375437005</v>
      </c>
      <c r="G85" s="362">
        <f t="shared" si="8"/>
        <v>0.01080173611111111</v>
      </c>
    </row>
    <row r="86" spans="1:7" ht="12.75">
      <c r="A86" s="188">
        <v>78</v>
      </c>
      <c r="B86" s="363" t="s">
        <v>459</v>
      </c>
      <c r="C86" s="363" t="s">
        <v>39</v>
      </c>
      <c r="D86" s="360">
        <v>0.03482557870370371</v>
      </c>
      <c r="E86" s="361">
        <f t="shared" si="6"/>
        <v>68.60943923587453</v>
      </c>
      <c r="F86" s="192">
        <f t="shared" si="7"/>
        <v>88.60943923587453</v>
      </c>
      <c r="G86" s="362">
        <f t="shared" si="8"/>
        <v>0.010931944444444449</v>
      </c>
    </row>
    <row r="87" spans="1:7" ht="12.75">
      <c r="A87" s="188">
        <v>79</v>
      </c>
      <c r="B87" s="363" t="s">
        <v>41</v>
      </c>
      <c r="C87" s="363" t="s">
        <v>39</v>
      </c>
      <c r="D87" s="360">
        <v>0.035008796296296295</v>
      </c>
      <c r="E87" s="361">
        <f t="shared" si="6"/>
        <v>68.25037358335868</v>
      </c>
      <c r="F87" s="192">
        <f t="shared" si="7"/>
        <v>88.25037358335868</v>
      </c>
      <c r="G87" s="362">
        <f t="shared" si="8"/>
        <v>0.011115162037037035</v>
      </c>
    </row>
    <row r="88" spans="1:7" ht="12.75">
      <c r="A88" s="188">
        <v>80</v>
      </c>
      <c r="B88" s="363" t="s">
        <v>460</v>
      </c>
      <c r="C88" s="363" t="s">
        <v>483</v>
      </c>
      <c r="D88" s="360">
        <v>0.03511967592592593</v>
      </c>
      <c r="E88" s="361">
        <f t="shared" si="6"/>
        <v>68.03489391432733</v>
      </c>
      <c r="F88" s="192">
        <f t="shared" si="7"/>
        <v>88.03489391432733</v>
      </c>
      <c r="G88" s="362">
        <f t="shared" si="8"/>
        <v>0.011226041666666669</v>
      </c>
    </row>
    <row r="89" spans="1:7" ht="12.75">
      <c r="A89" s="188">
        <v>81</v>
      </c>
      <c r="B89" s="363" t="s">
        <v>37</v>
      </c>
      <c r="C89" s="363" t="s">
        <v>38</v>
      </c>
      <c r="D89" s="360">
        <v>0.035770717592592594</v>
      </c>
      <c r="E89" s="361">
        <f t="shared" si="6"/>
        <v>66.7966310639716</v>
      </c>
      <c r="F89" s="192">
        <f t="shared" si="7"/>
        <v>86.7966310639716</v>
      </c>
      <c r="G89" s="362">
        <f t="shared" si="8"/>
        <v>0.011877083333333333</v>
      </c>
    </row>
    <row r="90" spans="1:7" ht="12.75">
      <c r="A90" s="188">
        <v>82</v>
      </c>
      <c r="B90" s="363" t="s">
        <v>32</v>
      </c>
      <c r="C90" s="363" t="s">
        <v>57</v>
      </c>
      <c r="D90" s="360">
        <v>0.03613425925925926</v>
      </c>
      <c r="E90" s="361">
        <f t="shared" si="6"/>
        <v>66.12459961563101</v>
      </c>
      <c r="F90" s="192">
        <f t="shared" si="7"/>
        <v>86.12459961563101</v>
      </c>
      <c r="G90" s="362">
        <f t="shared" si="8"/>
        <v>0.012240625000000002</v>
      </c>
    </row>
    <row r="91" spans="1:7" ht="12.75">
      <c r="A91" s="188">
        <v>83</v>
      </c>
      <c r="B91" s="363" t="s">
        <v>461</v>
      </c>
      <c r="C91" s="363" t="s">
        <v>484</v>
      </c>
      <c r="D91" s="360">
        <v>0.03676261574074074</v>
      </c>
      <c r="E91" s="361">
        <f t="shared" si="6"/>
        <v>64.99438023606157</v>
      </c>
      <c r="F91" s="192">
        <f t="shared" si="7"/>
        <v>84.99438023606157</v>
      </c>
      <c r="G91" s="362">
        <f t="shared" si="8"/>
        <v>0.012868981481481478</v>
      </c>
    </row>
    <row r="92" spans="1:7" ht="12.75">
      <c r="A92" s="188">
        <v>84</v>
      </c>
      <c r="B92" s="363" t="s">
        <v>462</v>
      </c>
      <c r="C92" s="363" t="s">
        <v>485</v>
      </c>
      <c r="D92" s="360">
        <v>0.036944444444444446</v>
      </c>
      <c r="E92" s="361">
        <f t="shared" si="6"/>
        <v>64.67449874686717</v>
      </c>
      <c r="F92" s="192">
        <f t="shared" si="7"/>
        <v>84.67449874686717</v>
      </c>
      <c r="G92" s="362">
        <f t="shared" si="8"/>
        <v>0.013050810185185186</v>
      </c>
    </row>
    <row r="93" spans="1:7" ht="12.75">
      <c r="A93" s="188">
        <v>85</v>
      </c>
      <c r="B93" s="363" t="s">
        <v>458</v>
      </c>
      <c r="C93" s="363" t="s">
        <v>486</v>
      </c>
      <c r="D93" s="360">
        <v>0.03701898148148148</v>
      </c>
      <c r="E93" s="361">
        <f t="shared" si="6"/>
        <v>64.54427783544479</v>
      </c>
      <c r="F93" s="192">
        <f t="shared" si="7"/>
        <v>84.54427783544479</v>
      </c>
      <c r="G93" s="362">
        <f t="shared" si="8"/>
        <v>0.013125347222222219</v>
      </c>
    </row>
    <row r="94" spans="1:7" ht="12.75">
      <c r="A94" s="188">
        <v>86</v>
      </c>
      <c r="B94" s="363" t="s">
        <v>463</v>
      </c>
      <c r="C94" s="363" t="s">
        <v>487</v>
      </c>
      <c r="D94" s="360">
        <v>0.037229050925925926</v>
      </c>
      <c r="E94" s="361">
        <f t="shared" si="6"/>
        <v>64.18007890343502</v>
      </c>
      <c r="F94" s="192">
        <f t="shared" si="7"/>
        <v>84.18007890343502</v>
      </c>
      <c r="G94" s="362">
        <f t="shared" si="8"/>
        <v>0.013335416666666666</v>
      </c>
    </row>
    <row r="95" spans="1:7" ht="12.75">
      <c r="A95" s="188">
        <v>87</v>
      </c>
      <c r="B95" s="363" t="s">
        <v>80</v>
      </c>
      <c r="C95" s="363" t="s">
        <v>109</v>
      </c>
      <c r="D95" s="360">
        <v>0.03738576388888889</v>
      </c>
      <c r="E95" s="361">
        <f t="shared" si="6"/>
        <v>63.91105001965865</v>
      </c>
      <c r="F95" s="192">
        <f t="shared" si="7"/>
        <v>83.91105001965866</v>
      </c>
      <c r="G95" s="362">
        <f t="shared" si="8"/>
        <v>0.013492129629629628</v>
      </c>
    </row>
    <row r="96" spans="1:7" ht="12.75">
      <c r="A96" s="188">
        <v>88</v>
      </c>
      <c r="B96" s="363" t="s">
        <v>51</v>
      </c>
      <c r="C96" s="363" t="s">
        <v>29</v>
      </c>
      <c r="D96" s="360">
        <v>0.03750972222222222</v>
      </c>
      <c r="E96" s="361">
        <f t="shared" si="6"/>
        <v>63.6998432505153</v>
      </c>
      <c r="F96" s="192">
        <f t="shared" si="7"/>
        <v>83.6998432505153</v>
      </c>
      <c r="G96" s="362">
        <f t="shared" si="8"/>
        <v>0.013616087962962962</v>
      </c>
    </row>
    <row r="97" spans="1:7" ht="12.75">
      <c r="A97" s="188">
        <v>89</v>
      </c>
      <c r="B97" s="363" t="s">
        <v>464</v>
      </c>
      <c r="C97" s="363" t="s">
        <v>488</v>
      </c>
      <c r="D97" s="360">
        <v>0.037700578703703705</v>
      </c>
      <c r="E97" s="361">
        <f t="shared" si="6"/>
        <v>63.377367353016126</v>
      </c>
      <c r="F97" s="192">
        <f t="shared" si="7"/>
        <v>83.37736735301613</v>
      </c>
      <c r="G97" s="362">
        <f t="shared" si="8"/>
        <v>0.013806944444444445</v>
      </c>
    </row>
    <row r="98" spans="1:7" ht="12.75">
      <c r="A98" s="188">
        <v>90</v>
      </c>
      <c r="B98" s="363" t="s">
        <v>465</v>
      </c>
      <c r="C98" s="363" t="s">
        <v>489</v>
      </c>
      <c r="D98" s="360">
        <v>0.03775069444444444</v>
      </c>
      <c r="E98" s="361">
        <f t="shared" si="6"/>
        <v>63.29323105412582</v>
      </c>
      <c r="F98" s="192">
        <f t="shared" si="7"/>
        <v>83.29323105412581</v>
      </c>
      <c r="G98" s="362">
        <f t="shared" si="8"/>
        <v>0.01385706018518518</v>
      </c>
    </row>
    <row r="99" spans="1:7" ht="12.75">
      <c r="A99" s="188">
        <v>91</v>
      </c>
      <c r="B99" s="363" t="s">
        <v>412</v>
      </c>
      <c r="C99" s="363" t="s">
        <v>72</v>
      </c>
      <c r="D99" s="360">
        <v>0.037852662037037035</v>
      </c>
      <c r="E99" s="361">
        <f t="shared" si="6"/>
        <v>63.12273159515299</v>
      </c>
      <c r="F99" s="192">
        <f t="shared" si="7"/>
        <v>83.122731595153</v>
      </c>
      <c r="G99" s="362">
        <f t="shared" si="8"/>
        <v>0.013959027777777775</v>
      </c>
    </row>
    <row r="100" spans="1:7" ht="12.75">
      <c r="A100" s="188">
        <v>92</v>
      </c>
      <c r="B100" s="363" t="s">
        <v>105</v>
      </c>
      <c r="C100" s="363" t="s">
        <v>106</v>
      </c>
      <c r="D100" s="360">
        <v>0.037959259259259255</v>
      </c>
      <c r="E100" s="361">
        <f t="shared" si="6"/>
        <v>62.945470289784375</v>
      </c>
      <c r="F100" s="192">
        <f t="shared" si="7"/>
        <v>82.94547028978437</v>
      </c>
      <c r="G100" s="362">
        <f t="shared" si="8"/>
        <v>0.014065624999999995</v>
      </c>
    </row>
    <row r="101" spans="1:7" ht="12.75">
      <c r="A101" s="188">
        <v>93</v>
      </c>
      <c r="B101" s="363" t="s">
        <v>130</v>
      </c>
      <c r="C101" s="363" t="s">
        <v>42</v>
      </c>
      <c r="D101" s="360">
        <v>0.03806087962962963</v>
      </c>
      <c r="E101" s="361">
        <f t="shared" si="6"/>
        <v>62.777409486507366</v>
      </c>
      <c r="F101" s="192">
        <f t="shared" si="7"/>
        <v>82.77740948650737</v>
      </c>
      <c r="G101" s="362">
        <f t="shared" si="8"/>
        <v>0.014167245370370372</v>
      </c>
    </row>
    <row r="102" spans="1:7" ht="12.75">
      <c r="A102" s="188">
        <v>94</v>
      </c>
      <c r="B102" s="363" t="s">
        <v>328</v>
      </c>
      <c r="C102" s="363" t="s">
        <v>92</v>
      </c>
      <c r="D102" s="360">
        <v>0.03807638888888889</v>
      </c>
      <c r="E102" s="361">
        <f t="shared" si="6"/>
        <v>62.75183901756945</v>
      </c>
      <c r="F102" s="192">
        <f t="shared" si="7"/>
        <v>82.75183901756945</v>
      </c>
      <c r="G102" s="362">
        <f t="shared" si="8"/>
        <v>0.014182754629629628</v>
      </c>
    </row>
    <row r="103" spans="1:7" ht="12.75">
      <c r="A103" s="188">
        <v>95</v>
      </c>
      <c r="B103" s="363" t="s">
        <v>103</v>
      </c>
      <c r="C103" s="363" t="s">
        <v>72</v>
      </c>
      <c r="D103" s="360">
        <v>0.03814710648148148</v>
      </c>
      <c r="E103" s="361">
        <f t="shared" si="6"/>
        <v>62.63550885794819</v>
      </c>
      <c r="F103" s="192">
        <f t="shared" si="7"/>
        <v>82.6355088579482</v>
      </c>
      <c r="G103" s="362">
        <f t="shared" si="8"/>
        <v>0.01425347222222222</v>
      </c>
    </row>
    <row r="104" spans="1:7" ht="12.75">
      <c r="A104" s="188">
        <v>96</v>
      </c>
      <c r="B104" s="363" t="s">
        <v>466</v>
      </c>
      <c r="C104" s="363" t="s">
        <v>490</v>
      </c>
      <c r="D104" s="360">
        <v>0.03838125</v>
      </c>
      <c r="E104" s="361">
        <f t="shared" si="6"/>
        <v>62.25340305294711</v>
      </c>
      <c r="F104" s="192">
        <f t="shared" si="7"/>
        <v>82.2534030529471</v>
      </c>
      <c r="G104" s="362">
        <f t="shared" si="8"/>
        <v>0.014487615740740738</v>
      </c>
    </row>
    <row r="105" spans="1:7" ht="12.75">
      <c r="A105" s="188">
        <v>97</v>
      </c>
      <c r="B105" s="363" t="s">
        <v>467</v>
      </c>
      <c r="C105" s="363" t="s">
        <v>491</v>
      </c>
      <c r="D105" s="360">
        <v>0.038499189814814816</v>
      </c>
      <c r="E105" s="361">
        <f t="shared" si="6"/>
        <v>62.06269371950468</v>
      </c>
      <c r="F105" s="192">
        <f t="shared" si="7"/>
        <v>82.06269371950468</v>
      </c>
      <c r="G105" s="362">
        <f t="shared" si="8"/>
        <v>0.014605555555555556</v>
      </c>
    </row>
    <row r="106" spans="1:7" ht="12.75">
      <c r="A106" s="188">
        <v>98</v>
      </c>
      <c r="B106" s="363" t="s">
        <v>468</v>
      </c>
      <c r="C106" s="363" t="s">
        <v>492</v>
      </c>
      <c r="D106" s="360">
        <v>0.0389167824074074</v>
      </c>
      <c r="E106" s="361">
        <f t="shared" si="6"/>
        <v>61.39673626952098</v>
      </c>
      <c r="F106" s="192">
        <f t="shared" si="7"/>
        <v>81.39673626952097</v>
      </c>
      <c r="G106" s="362">
        <f t="shared" si="8"/>
        <v>0.015023148148148143</v>
      </c>
    </row>
    <row r="107" spans="1:7" ht="12.75">
      <c r="A107" s="188">
        <v>99</v>
      </c>
      <c r="B107" s="363" t="s">
        <v>469</v>
      </c>
      <c r="C107" s="363" t="s">
        <v>490</v>
      </c>
      <c r="D107" s="360">
        <v>0.040202314814814816</v>
      </c>
      <c r="E107" s="361">
        <f t="shared" si="6"/>
        <v>59.43347881663347</v>
      </c>
      <c r="F107" s="192">
        <f t="shared" si="7"/>
        <v>79.43347881663347</v>
      </c>
      <c r="G107" s="362">
        <f t="shared" si="8"/>
        <v>0.016308680555555555</v>
      </c>
    </row>
    <row r="108" spans="1:7" ht="12.75">
      <c r="A108" s="188">
        <v>100</v>
      </c>
      <c r="B108" s="363" t="s">
        <v>470</v>
      </c>
      <c r="C108" s="363" t="s">
        <v>493</v>
      </c>
      <c r="D108" s="360">
        <v>0.04132106481481481</v>
      </c>
      <c r="E108" s="361">
        <f t="shared" si="6"/>
        <v>57.8243430229627</v>
      </c>
      <c r="F108" s="192">
        <f t="shared" si="7"/>
        <v>77.8243430229627</v>
      </c>
      <c r="G108" s="362">
        <f t="shared" si="8"/>
        <v>0.01742743055555555</v>
      </c>
    </row>
    <row r="109" spans="1:7" ht="12.75">
      <c r="A109" s="188">
        <v>101</v>
      </c>
      <c r="B109" s="363" t="s">
        <v>62</v>
      </c>
      <c r="C109" s="363" t="s">
        <v>25</v>
      </c>
      <c r="D109" s="360">
        <v>0.04133101851851852</v>
      </c>
      <c r="E109" s="361">
        <f aca="true" t="shared" si="9" ref="E109:E115">(D$9/D109)*100</f>
        <v>57.81041725007001</v>
      </c>
      <c r="F109" s="192">
        <f aca="true" t="shared" si="10" ref="F109:F115">E109+E$4</f>
        <v>77.81041725007</v>
      </c>
      <c r="G109" s="362">
        <f t="shared" si="8"/>
        <v>0.017437384259259257</v>
      </c>
    </row>
    <row r="110" spans="1:7" ht="12.75">
      <c r="A110" s="188">
        <v>102</v>
      </c>
      <c r="B110" s="363" t="s">
        <v>471</v>
      </c>
      <c r="C110" s="363" t="s">
        <v>494</v>
      </c>
      <c r="D110" s="360">
        <v>0.043125</v>
      </c>
      <c r="E110" s="361">
        <f t="shared" si="9"/>
        <v>55.405528717122934</v>
      </c>
      <c r="F110" s="192">
        <f t="shared" si="10"/>
        <v>75.40552871712293</v>
      </c>
      <c r="G110" s="362">
        <f aca="true" t="shared" si="11" ref="G110:G115">D110-D$9</f>
        <v>0.019231365740740736</v>
      </c>
    </row>
    <row r="111" spans="1:7" ht="12.75">
      <c r="A111" s="188">
        <v>103</v>
      </c>
      <c r="B111" s="363" t="s">
        <v>472</v>
      </c>
      <c r="C111" s="363" t="s">
        <v>495</v>
      </c>
      <c r="D111" s="360">
        <v>0.04480324074074074</v>
      </c>
      <c r="E111" s="361">
        <f t="shared" si="9"/>
        <v>53.33014724877293</v>
      </c>
      <c r="F111" s="192">
        <f t="shared" si="10"/>
        <v>73.33014724877293</v>
      </c>
      <c r="G111" s="362">
        <f t="shared" si="11"/>
        <v>0.02090960648148148</v>
      </c>
    </row>
    <row r="112" spans="1:7" ht="12.75">
      <c r="A112" s="188">
        <v>104</v>
      </c>
      <c r="B112" s="363" t="s">
        <v>473</v>
      </c>
      <c r="C112" s="363" t="s">
        <v>488</v>
      </c>
      <c r="D112" s="360">
        <v>0.048518518518518516</v>
      </c>
      <c r="E112" s="361">
        <f t="shared" si="9"/>
        <v>49.246421755725194</v>
      </c>
      <c r="F112" s="192">
        <f t="shared" si="10"/>
        <v>69.2464217557252</v>
      </c>
      <c r="G112" s="362">
        <f t="shared" si="11"/>
        <v>0.024624884259259256</v>
      </c>
    </row>
    <row r="113" spans="1:7" ht="12.75">
      <c r="A113" s="188">
        <v>105</v>
      </c>
      <c r="B113" s="363" t="s">
        <v>322</v>
      </c>
      <c r="C113" s="363" t="s">
        <v>25</v>
      </c>
      <c r="D113" s="360">
        <v>0.048518518518518516</v>
      </c>
      <c r="E113" s="361">
        <f t="shared" si="9"/>
        <v>49.246421755725194</v>
      </c>
      <c r="F113" s="192">
        <f t="shared" si="10"/>
        <v>69.2464217557252</v>
      </c>
      <c r="G113" s="362">
        <f t="shared" si="11"/>
        <v>0.024624884259259256</v>
      </c>
    </row>
    <row r="114" spans="1:7" ht="12.75">
      <c r="A114" s="188">
        <v>106</v>
      </c>
      <c r="B114" s="363" t="s">
        <v>328</v>
      </c>
      <c r="C114" s="363" t="s">
        <v>76</v>
      </c>
      <c r="D114" s="360">
        <v>0.049074074074074076</v>
      </c>
      <c r="E114" s="361">
        <f t="shared" si="9"/>
        <v>48.68891509433963</v>
      </c>
      <c r="F114" s="192">
        <f t="shared" si="10"/>
        <v>68.68891509433962</v>
      </c>
      <c r="G114" s="362">
        <f t="shared" si="11"/>
        <v>0.025180439814814815</v>
      </c>
    </row>
    <row r="115" spans="1:7" ht="12.75">
      <c r="A115" s="188">
        <v>107</v>
      </c>
      <c r="B115" s="363" t="s">
        <v>52</v>
      </c>
      <c r="C115" s="363" t="s">
        <v>496</v>
      </c>
      <c r="D115" s="360">
        <v>0.05116898148148149</v>
      </c>
      <c r="E115" s="361">
        <f t="shared" si="9"/>
        <v>46.69554399457136</v>
      </c>
      <c r="F115" s="192">
        <f t="shared" si="10"/>
        <v>66.69554399457135</v>
      </c>
      <c r="G115" s="362">
        <f t="shared" si="11"/>
        <v>0.02727534722222223</v>
      </c>
    </row>
  </sheetData>
  <sheetProtection/>
  <mergeCells count="7">
    <mergeCell ref="A6:B6"/>
    <mergeCell ref="C6:E6"/>
    <mergeCell ref="A7:B7"/>
    <mergeCell ref="A1:G1"/>
    <mergeCell ref="A3:B3"/>
    <mergeCell ref="A4:B4"/>
    <mergeCell ref="A5:B5"/>
  </mergeCells>
  <printOptions horizontalCentered="1"/>
  <pageMargins left="0.5902777777777778" right="0.5902777777777778" top="0.7875" bottom="0.7875000000000001" header="0.5118055555555556" footer="0.5118055555555556"/>
  <pageSetup fitToHeight="2" fitToWidth="2" horizontalDpi="300" verticalDpi="300" orientation="portrait" paperSize="9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zoomScale="110" zoomScaleNormal="110" zoomScalePageLayoutView="0" workbookViewId="0" topLeftCell="A11">
      <selection activeCell="A1" sqref="A1:L1"/>
    </sheetView>
  </sheetViews>
  <sheetFormatPr defaultColWidth="9.00390625" defaultRowHeight="12.75"/>
  <cols>
    <col min="1" max="1" width="7.00390625" style="0" customWidth="1"/>
    <col min="2" max="2" width="12.25390625" style="0" bestFit="1" customWidth="1"/>
    <col min="3" max="3" width="12.00390625" style="0" bestFit="1" customWidth="1"/>
    <col min="4" max="4" width="8.25390625" style="0" customWidth="1"/>
    <col min="5" max="5" width="6.625" style="0" customWidth="1"/>
    <col min="6" max="6" width="13.125" style="0" customWidth="1"/>
    <col min="7" max="7" width="6.625" style="37" customWidth="1"/>
    <col min="8" max="8" width="8.00390625" style="37" customWidth="1"/>
    <col min="9" max="9" width="7.875" style="37" customWidth="1"/>
    <col min="10" max="10" width="8.125" style="37" customWidth="1"/>
    <col min="11" max="11" width="9.875" style="37" customWidth="1"/>
    <col min="12" max="12" width="9.75390625" style="37" customWidth="1"/>
  </cols>
  <sheetData>
    <row r="1" spans="1:12" ht="27">
      <c r="A1" s="613" t="s">
        <v>500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ht="12.75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2" ht="12.75">
      <c r="A3" s="612"/>
      <c r="B3" s="612"/>
      <c r="C3" s="612"/>
      <c r="D3" s="612"/>
      <c r="E3" s="11" t="s">
        <v>194</v>
      </c>
      <c r="F3" s="14"/>
      <c r="G3" s="90"/>
      <c r="H3" s="90"/>
      <c r="I3" s="90"/>
      <c r="J3" s="90"/>
      <c r="K3" s="90"/>
      <c r="L3" s="90"/>
    </row>
    <row r="4" spans="1:12" ht="12.75">
      <c r="A4" s="611" t="s">
        <v>195</v>
      </c>
      <c r="B4" s="611"/>
      <c r="C4" s="39" t="s">
        <v>196</v>
      </c>
      <c r="D4" s="620"/>
      <c r="E4" s="11">
        <v>10</v>
      </c>
      <c r="F4" s="14"/>
      <c r="G4" s="90"/>
      <c r="H4" s="90"/>
      <c r="I4" s="90"/>
      <c r="J4" s="90"/>
      <c r="K4" s="90"/>
      <c r="L4" s="90"/>
    </row>
    <row r="5" spans="1:12" ht="12.75">
      <c r="A5" s="611" t="s">
        <v>197</v>
      </c>
      <c r="B5" s="611"/>
      <c r="C5" s="88">
        <v>39957</v>
      </c>
      <c r="D5" s="620"/>
      <c r="E5" s="14"/>
      <c r="F5" s="14"/>
      <c r="G5" s="90"/>
      <c r="H5" s="90"/>
      <c r="I5" s="90"/>
      <c r="J5" s="90"/>
      <c r="K5" s="90"/>
      <c r="L5" s="90"/>
    </row>
    <row r="6" spans="1:12" ht="12.75">
      <c r="A6" s="611" t="s">
        <v>198</v>
      </c>
      <c r="B6" s="611"/>
      <c r="C6" s="619" t="s">
        <v>219</v>
      </c>
      <c r="D6" s="619"/>
      <c r="E6" s="619"/>
      <c r="F6" s="14"/>
      <c r="G6" s="90"/>
      <c r="H6" s="90"/>
      <c r="I6" s="90"/>
      <c r="J6" s="90"/>
      <c r="K6" s="90"/>
      <c r="L6" s="90"/>
    </row>
    <row r="7" spans="1:12" ht="12.75">
      <c r="A7" s="611" t="s">
        <v>200</v>
      </c>
      <c r="B7" s="611"/>
      <c r="C7" s="16">
        <f>COUNTA(B10:B136)</f>
        <v>107</v>
      </c>
      <c r="D7" s="91"/>
      <c r="E7" s="14"/>
      <c r="F7" s="14"/>
      <c r="G7" s="90"/>
      <c r="H7" s="90"/>
      <c r="I7" s="90"/>
      <c r="J7" s="90"/>
      <c r="K7" s="90"/>
      <c r="L7" s="90"/>
    </row>
    <row r="8" spans="1:12" ht="16.5" customHeight="1" thickBot="1">
      <c r="A8" s="92"/>
      <c r="B8" s="92"/>
      <c r="C8" s="16"/>
      <c r="D8" s="91"/>
      <c r="E8" s="14"/>
      <c r="F8" s="412">
        <f>MIN(F10:F115)</f>
        <v>0.0002766203703703704</v>
      </c>
      <c r="G8" s="38"/>
      <c r="H8" s="38"/>
      <c r="I8" s="367">
        <v>0.0002766203703703704</v>
      </c>
      <c r="J8" s="90"/>
      <c r="K8" s="90"/>
      <c r="L8" s="90"/>
    </row>
    <row r="9" spans="1:12" ht="33" customHeight="1" thickBot="1">
      <c r="A9" s="74" t="s">
        <v>201</v>
      </c>
      <c r="B9" s="93" t="s">
        <v>202</v>
      </c>
      <c r="C9" s="93" t="s">
        <v>203</v>
      </c>
      <c r="D9" s="93" t="s">
        <v>220</v>
      </c>
      <c r="E9" s="93" t="s">
        <v>221</v>
      </c>
      <c r="F9" s="368" t="s">
        <v>506</v>
      </c>
      <c r="G9" s="369" t="s">
        <v>220</v>
      </c>
      <c r="H9" s="370" t="s">
        <v>221</v>
      </c>
      <c r="I9" s="371" t="s">
        <v>506</v>
      </c>
      <c r="J9" s="372" t="s">
        <v>1</v>
      </c>
      <c r="K9" s="392" t="s">
        <v>222</v>
      </c>
      <c r="L9" s="401" t="s">
        <v>223</v>
      </c>
    </row>
    <row r="10" spans="1:12" ht="13.5" thickBot="1">
      <c r="A10" s="20">
        <v>1</v>
      </c>
      <c r="B10" s="406" t="s">
        <v>165</v>
      </c>
      <c r="C10" s="406" t="s">
        <v>166</v>
      </c>
      <c r="D10" s="94">
        <v>43.62</v>
      </c>
      <c r="E10" s="94">
        <v>451</v>
      </c>
      <c r="F10" s="376">
        <v>0.00034722222222222224</v>
      </c>
      <c r="G10" s="378">
        <f aca="true" t="shared" si="0" ref="G10:G41">(D10/43.62)*100</f>
        <v>100</v>
      </c>
      <c r="H10" s="379">
        <f aca="true" t="shared" si="1" ref="H10:H41">(E10/570)*100</f>
        <v>79.12280701754386</v>
      </c>
      <c r="I10" s="380">
        <f aca="true" t="shared" si="2" ref="I10:I41">($F$8/F10)*100</f>
        <v>79.66666666666666</v>
      </c>
      <c r="J10" s="373">
        <f aca="true" t="shared" si="3" ref="J10:J41">SUM(G10:I10)</f>
        <v>258.7894736842105</v>
      </c>
      <c r="K10" s="393">
        <f aca="true" t="shared" si="4" ref="K10:K31">(J10/J$10)*100</f>
        <v>100</v>
      </c>
      <c r="L10" s="402">
        <f aca="true" t="shared" si="5" ref="L10:L31">K10+E$4</f>
        <v>110</v>
      </c>
    </row>
    <row r="11" spans="1:12" ht="13.5" thickBot="1">
      <c r="A11" s="30">
        <v>2</v>
      </c>
      <c r="B11" s="223" t="s">
        <v>518</v>
      </c>
      <c r="C11" s="223" t="s">
        <v>415</v>
      </c>
      <c r="D11" s="95">
        <v>25.1</v>
      </c>
      <c r="E11" s="95">
        <v>570</v>
      </c>
      <c r="F11" s="377">
        <v>0.0002928240740740741</v>
      </c>
      <c r="G11" s="381">
        <f t="shared" si="0"/>
        <v>57.54241173773499</v>
      </c>
      <c r="H11" s="96">
        <f t="shared" si="1"/>
        <v>100</v>
      </c>
      <c r="I11" s="380">
        <f t="shared" si="2"/>
        <v>94.46640316205533</v>
      </c>
      <c r="J11" s="374">
        <f t="shared" si="3"/>
        <v>252.0088148997903</v>
      </c>
      <c r="K11" s="394">
        <f t="shared" si="4"/>
        <v>97.37985525922342</v>
      </c>
      <c r="L11" s="374">
        <f t="shared" si="5"/>
        <v>107.37985525922342</v>
      </c>
    </row>
    <row r="12" spans="1:12" ht="13.5" thickBot="1">
      <c r="A12" s="30">
        <v>3</v>
      </c>
      <c r="B12" s="222" t="s">
        <v>454</v>
      </c>
      <c r="C12" s="222" t="s">
        <v>76</v>
      </c>
      <c r="D12" s="95">
        <v>26.89</v>
      </c>
      <c r="E12" s="95">
        <v>529</v>
      </c>
      <c r="F12" s="377">
        <v>0.0003125</v>
      </c>
      <c r="G12" s="381">
        <f t="shared" si="0"/>
        <v>61.6460339293902</v>
      </c>
      <c r="H12" s="96">
        <f t="shared" si="1"/>
        <v>92.80701754385964</v>
      </c>
      <c r="I12" s="380">
        <f t="shared" si="2"/>
        <v>88.51851851851852</v>
      </c>
      <c r="J12" s="374">
        <f t="shared" si="3"/>
        <v>242.97156999176838</v>
      </c>
      <c r="K12" s="394">
        <f t="shared" si="4"/>
        <v>93.88773296407564</v>
      </c>
      <c r="L12" s="374">
        <f t="shared" si="5"/>
        <v>103.88773296407564</v>
      </c>
    </row>
    <row r="13" spans="1:12" ht="13.5" thickBot="1">
      <c r="A13" s="30">
        <v>4</v>
      </c>
      <c r="B13" s="222" t="s">
        <v>120</v>
      </c>
      <c r="C13" s="222" t="s">
        <v>72</v>
      </c>
      <c r="D13" s="95">
        <v>25.66</v>
      </c>
      <c r="E13" s="95">
        <v>513</v>
      </c>
      <c r="F13" s="377">
        <v>0.00030671296296296295</v>
      </c>
      <c r="G13" s="381">
        <f t="shared" si="0"/>
        <v>58.82622650160477</v>
      </c>
      <c r="H13" s="96">
        <f t="shared" si="1"/>
        <v>90</v>
      </c>
      <c r="I13" s="380">
        <f t="shared" si="2"/>
        <v>90.18867924528303</v>
      </c>
      <c r="J13" s="374">
        <f t="shared" si="3"/>
        <v>239.0149057468878</v>
      </c>
      <c r="K13" s="394">
        <f t="shared" si="4"/>
        <v>92.35882060587488</v>
      </c>
      <c r="L13" s="374">
        <f t="shared" si="5"/>
        <v>102.35882060587488</v>
      </c>
    </row>
    <row r="14" spans="1:12" ht="13.5" thickBot="1">
      <c r="A14" s="30">
        <v>5</v>
      </c>
      <c r="B14" s="222" t="s">
        <v>68</v>
      </c>
      <c r="C14" s="222" t="s">
        <v>39</v>
      </c>
      <c r="D14" s="95">
        <v>27.7</v>
      </c>
      <c r="E14" s="95">
        <v>466</v>
      </c>
      <c r="F14" s="377">
        <v>0.0002974537037037037</v>
      </c>
      <c r="G14" s="381">
        <f t="shared" si="0"/>
        <v>63.50298028427327</v>
      </c>
      <c r="H14" s="96">
        <f t="shared" si="1"/>
        <v>81.75438596491227</v>
      </c>
      <c r="I14" s="380">
        <f t="shared" si="2"/>
        <v>92.99610894941634</v>
      </c>
      <c r="J14" s="374">
        <f t="shared" si="3"/>
        <v>238.25347519860188</v>
      </c>
      <c r="K14" s="394">
        <f t="shared" si="4"/>
        <v>92.06459281621792</v>
      </c>
      <c r="L14" s="374">
        <f t="shared" si="5"/>
        <v>102.06459281621792</v>
      </c>
    </row>
    <row r="15" spans="1:12" ht="13.5" thickBot="1">
      <c r="A15" s="30">
        <v>6</v>
      </c>
      <c r="B15" s="222" t="s">
        <v>513</v>
      </c>
      <c r="C15" s="222" t="s">
        <v>13</v>
      </c>
      <c r="D15" s="95">
        <v>19.61</v>
      </c>
      <c r="E15" s="95">
        <v>539</v>
      </c>
      <c r="F15" s="377">
        <v>0.00028819444444444444</v>
      </c>
      <c r="G15" s="381">
        <f t="shared" si="0"/>
        <v>44.95644199908299</v>
      </c>
      <c r="H15" s="96">
        <f t="shared" si="1"/>
        <v>94.56140350877193</v>
      </c>
      <c r="I15" s="380">
        <f t="shared" si="2"/>
        <v>95.9839357429719</v>
      </c>
      <c r="J15" s="374">
        <f t="shared" si="3"/>
        <v>235.5017812508268</v>
      </c>
      <c r="K15" s="394">
        <f t="shared" si="4"/>
        <v>91.00129842923957</v>
      </c>
      <c r="L15" s="374">
        <f t="shared" si="5"/>
        <v>101.00129842923957</v>
      </c>
    </row>
    <row r="16" spans="1:12" ht="13.5" thickBot="1">
      <c r="A16" s="30">
        <v>7</v>
      </c>
      <c r="B16" s="222" t="s">
        <v>110</v>
      </c>
      <c r="C16" s="222" t="s">
        <v>79</v>
      </c>
      <c r="D16" s="95">
        <v>17.14</v>
      </c>
      <c r="E16" s="95">
        <v>557</v>
      </c>
      <c r="F16" s="377">
        <v>0.0002905092592592593</v>
      </c>
      <c r="G16" s="381">
        <f t="shared" si="0"/>
        <v>39.293901879871626</v>
      </c>
      <c r="H16" s="96">
        <f t="shared" si="1"/>
        <v>97.71929824561404</v>
      </c>
      <c r="I16" s="380">
        <f t="shared" si="2"/>
        <v>95.21912350597609</v>
      </c>
      <c r="J16" s="374">
        <f t="shared" si="3"/>
        <v>232.23232363146175</v>
      </c>
      <c r="K16" s="394">
        <f t="shared" si="4"/>
        <v>89.73793266214712</v>
      </c>
      <c r="L16" s="374">
        <f t="shared" si="5"/>
        <v>99.73793266214712</v>
      </c>
    </row>
    <row r="17" spans="1:12" ht="13.5" thickBot="1">
      <c r="A17" s="30">
        <v>8</v>
      </c>
      <c r="B17" s="222" t="s">
        <v>521</v>
      </c>
      <c r="C17" s="222" t="s">
        <v>89</v>
      </c>
      <c r="D17" s="95">
        <v>18.71</v>
      </c>
      <c r="E17" s="95">
        <v>525</v>
      </c>
      <c r="F17" s="377">
        <v>0.00030439814814814815</v>
      </c>
      <c r="G17" s="381">
        <f t="shared" si="0"/>
        <v>42.89316827143513</v>
      </c>
      <c r="H17" s="96">
        <f t="shared" si="1"/>
        <v>92.10526315789474</v>
      </c>
      <c r="I17" s="380">
        <f t="shared" si="2"/>
        <v>90.8745247148289</v>
      </c>
      <c r="J17" s="374">
        <f t="shared" si="3"/>
        <v>225.87295614415876</v>
      </c>
      <c r="K17" s="394">
        <f t="shared" si="4"/>
        <v>87.28058097903227</v>
      </c>
      <c r="L17" s="374">
        <f t="shared" si="5"/>
        <v>97.28058097903227</v>
      </c>
    </row>
    <row r="18" spans="1:12" ht="13.5" thickBot="1">
      <c r="A18" s="30">
        <v>9</v>
      </c>
      <c r="B18" s="222" t="s">
        <v>211</v>
      </c>
      <c r="C18" s="222" t="s">
        <v>67</v>
      </c>
      <c r="D18" s="95">
        <v>19.97</v>
      </c>
      <c r="E18" s="95">
        <v>520</v>
      </c>
      <c r="F18" s="377">
        <v>0.0003136574074074074</v>
      </c>
      <c r="G18" s="381">
        <f t="shared" si="0"/>
        <v>45.781751490142135</v>
      </c>
      <c r="H18" s="96">
        <f t="shared" si="1"/>
        <v>91.22807017543859</v>
      </c>
      <c r="I18" s="380">
        <f t="shared" si="2"/>
        <v>88.19188191881919</v>
      </c>
      <c r="J18" s="374">
        <f t="shared" si="3"/>
        <v>225.20170358439992</v>
      </c>
      <c r="K18" s="394">
        <f t="shared" si="4"/>
        <v>87.0211992699532</v>
      </c>
      <c r="L18" s="374">
        <f t="shared" si="5"/>
        <v>97.0211992699532</v>
      </c>
    </row>
    <row r="19" spans="1:12" ht="13.5" thickBot="1">
      <c r="A19" s="30">
        <v>10</v>
      </c>
      <c r="B19" s="222" t="s">
        <v>514</v>
      </c>
      <c r="C19" s="222" t="s">
        <v>13</v>
      </c>
      <c r="D19" s="95">
        <v>15.63</v>
      </c>
      <c r="E19" s="95">
        <v>509</v>
      </c>
      <c r="F19" s="377">
        <v>0.0002766203703703704</v>
      </c>
      <c r="G19" s="381">
        <f t="shared" si="0"/>
        <v>35.83218707015131</v>
      </c>
      <c r="H19" s="96">
        <f t="shared" si="1"/>
        <v>89.29824561403508</v>
      </c>
      <c r="I19" s="380">
        <f t="shared" si="2"/>
        <v>100</v>
      </c>
      <c r="J19" s="374">
        <f t="shared" si="3"/>
        <v>225.1304326841864</v>
      </c>
      <c r="K19" s="394">
        <f t="shared" si="4"/>
        <v>86.99365916208139</v>
      </c>
      <c r="L19" s="374">
        <f t="shared" si="5"/>
        <v>96.99365916208139</v>
      </c>
    </row>
    <row r="20" spans="1:12" ht="13.5" thickBot="1">
      <c r="A20" s="30">
        <v>11</v>
      </c>
      <c r="B20" s="222" t="s">
        <v>7</v>
      </c>
      <c r="C20" s="222" t="s">
        <v>8</v>
      </c>
      <c r="D20" s="95">
        <v>22.48</v>
      </c>
      <c r="E20" s="95">
        <v>460</v>
      </c>
      <c r="F20" s="377">
        <v>0.0003101851851851852</v>
      </c>
      <c r="G20" s="381">
        <f t="shared" si="0"/>
        <v>51.53599266391564</v>
      </c>
      <c r="H20" s="96">
        <f t="shared" si="1"/>
        <v>80.7017543859649</v>
      </c>
      <c r="I20" s="380">
        <f t="shared" si="2"/>
        <v>89.17910447761194</v>
      </c>
      <c r="J20" s="374">
        <f t="shared" si="3"/>
        <v>221.4168515274925</v>
      </c>
      <c r="K20" s="394">
        <f t="shared" si="4"/>
        <v>85.55867762909004</v>
      </c>
      <c r="L20" s="374">
        <f t="shared" si="5"/>
        <v>95.55867762909004</v>
      </c>
    </row>
    <row r="21" spans="1:12" ht="13.5" thickBot="1">
      <c r="A21" s="365">
        <v>12</v>
      </c>
      <c r="B21" s="414" t="s">
        <v>445</v>
      </c>
      <c r="C21" s="414" t="s">
        <v>13</v>
      </c>
      <c r="D21" s="366">
        <v>23.8</v>
      </c>
      <c r="E21" s="366">
        <v>451</v>
      </c>
      <c r="F21" s="385">
        <v>0.0003159722222222222</v>
      </c>
      <c r="G21" s="382">
        <f t="shared" si="0"/>
        <v>54.562127464465846</v>
      </c>
      <c r="H21" s="383">
        <f t="shared" si="1"/>
        <v>79.12280701754386</v>
      </c>
      <c r="I21" s="380">
        <f t="shared" si="2"/>
        <v>87.54578754578756</v>
      </c>
      <c r="J21" s="375">
        <f t="shared" si="3"/>
        <v>221.23072202779727</v>
      </c>
      <c r="K21" s="395">
        <f t="shared" si="4"/>
        <v>85.486754495183</v>
      </c>
      <c r="L21" s="403">
        <f t="shared" si="5"/>
        <v>95.486754495183</v>
      </c>
    </row>
    <row r="22" spans="1:14" ht="13.5" thickBot="1">
      <c r="A22" s="209">
        <v>13</v>
      </c>
      <c r="B22" s="410" t="s">
        <v>352</v>
      </c>
      <c r="C22" s="410" t="s">
        <v>72</v>
      </c>
      <c r="D22" s="386">
        <v>22.22</v>
      </c>
      <c r="E22" s="386">
        <v>492</v>
      </c>
      <c r="F22" s="387">
        <v>0.0003310185185185185</v>
      </c>
      <c r="G22" s="378">
        <f t="shared" si="0"/>
        <v>50.939935809261804</v>
      </c>
      <c r="H22" s="379">
        <f t="shared" si="1"/>
        <v>86.31578947368422</v>
      </c>
      <c r="I22" s="380">
        <f t="shared" si="2"/>
        <v>83.56643356643356</v>
      </c>
      <c r="J22" s="373">
        <f t="shared" si="3"/>
        <v>220.8221588493796</v>
      </c>
      <c r="K22" s="396">
        <f t="shared" si="4"/>
        <v>85.3288797668947</v>
      </c>
      <c r="L22" s="373">
        <f t="shared" si="5"/>
        <v>95.3288797668947</v>
      </c>
      <c r="N22" t="s">
        <v>224</v>
      </c>
    </row>
    <row r="23" spans="1:12" ht="13.5" thickBot="1">
      <c r="A23" s="212">
        <v>14</v>
      </c>
      <c r="B23" s="231" t="s">
        <v>181</v>
      </c>
      <c r="C23" s="231" t="s">
        <v>72</v>
      </c>
      <c r="D23" s="95">
        <v>23.62</v>
      </c>
      <c r="E23" s="95">
        <v>449</v>
      </c>
      <c r="F23" s="388">
        <v>0.00032060185185185186</v>
      </c>
      <c r="G23" s="381">
        <f t="shared" si="0"/>
        <v>54.14947271893627</v>
      </c>
      <c r="H23" s="96">
        <f t="shared" si="1"/>
        <v>78.7719298245614</v>
      </c>
      <c r="I23" s="380">
        <f t="shared" si="2"/>
        <v>86.28158844765342</v>
      </c>
      <c r="J23" s="374">
        <f t="shared" si="3"/>
        <v>219.20299099115107</v>
      </c>
      <c r="K23" s="397">
        <f t="shared" si="4"/>
        <v>84.7032098603187</v>
      </c>
      <c r="L23" s="374">
        <f t="shared" si="5"/>
        <v>94.7032098603187</v>
      </c>
    </row>
    <row r="24" spans="1:15" ht="13.5" thickBot="1">
      <c r="A24" s="212">
        <v>15</v>
      </c>
      <c r="B24" s="231" t="s">
        <v>30</v>
      </c>
      <c r="C24" s="231" t="s">
        <v>31</v>
      </c>
      <c r="D24" s="95">
        <v>23.16</v>
      </c>
      <c r="E24" s="95">
        <v>475</v>
      </c>
      <c r="F24" s="388">
        <v>0.0003356481481481481</v>
      </c>
      <c r="G24" s="381">
        <f t="shared" si="0"/>
        <v>53.0949105914718</v>
      </c>
      <c r="H24" s="96">
        <f t="shared" si="1"/>
        <v>83.33333333333334</v>
      </c>
      <c r="I24" s="380">
        <f t="shared" si="2"/>
        <v>82.41379310344828</v>
      </c>
      <c r="J24" s="374">
        <f t="shared" si="3"/>
        <v>218.84203702825343</v>
      </c>
      <c r="K24" s="397">
        <f t="shared" si="4"/>
        <v>84.5637320223066</v>
      </c>
      <c r="L24" s="374">
        <f t="shared" si="5"/>
        <v>94.5637320223066</v>
      </c>
      <c r="N24" s="97"/>
      <c r="O24" s="97"/>
    </row>
    <row r="25" spans="1:12" ht="13.5" thickBot="1">
      <c r="A25" s="212">
        <v>16</v>
      </c>
      <c r="B25" s="231" t="s">
        <v>84</v>
      </c>
      <c r="C25" s="231" t="s">
        <v>72</v>
      </c>
      <c r="D25" s="95">
        <v>19.07</v>
      </c>
      <c r="E25" s="95">
        <v>497</v>
      </c>
      <c r="F25" s="388">
        <v>0.00032060185185185186</v>
      </c>
      <c r="G25" s="381">
        <f t="shared" si="0"/>
        <v>43.718477762494274</v>
      </c>
      <c r="H25" s="96">
        <f t="shared" si="1"/>
        <v>87.19298245614036</v>
      </c>
      <c r="I25" s="380">
        <f t="shared" si="2"/>
        <v>86.28158844765342</v>
      </c>
      <c r="J25" s="374">
        <f t="shared" si="3"/>
        <v>217.19304866628806</v>
      </c>
      <c r="K25" s="397">
        <f t="shared" si="4"/>
        <v>83.92653904127462</v>
      </c>
      <c r="L25" s="374">
        <f t="shared" si="5"/>
        <v>93.92653904127462</v>
      </c>
    </row>
    <row r="26" spans="1:12" ht="13.5" thickBot="1">
      <c r="A26" s="212">
        <v>17</v>
      </c>
      <c r="B26" s="231" t="s">
        <v>33</v>
      </c>
      <c r="C26" s="231" t="s">
        <v>34</v>
      </c>
      <c r="D26" s="95">
        <v>23.78</v>
      </c>
      <c r="E26" s="95">
        <v>451</v>
      </c>
      <c r="F26" s="388">
        <v>0.0003321759259259259</v>
      </c>
      <c r="G26" s="381">
        <f t="shared" si="0"/>
        <v>54.516276937184784</v>
      </c>
      <c r="H26" s="96">
        <f t="shared" si="1"/>
        <v>79.12280701754386</v>
      </c>
      <c r="I26" s="380">
        <f t="shared" si="2"/>
        <v>83.27526132404182</v>
      </c>
      <c r="J26" s="374">
        <f t="shared" si="3"/>
        <v>216.91434527877047</v>
      </c>
      <c r="K26" s="397">
        <f t="shared" si="4"/>
        <v>83.81884401660848</v>
      </c>
      <c r="L26" s="374">
        <f t="shared" si="5"/>
        <v>93.81884401660848</v>
      </c>
    </row>
    <row r="27" spans="1:12" ht="13.5" thickBot="1">
      <c r="A27" s="212">
        <v>18</v>
      </c>
      <c r="B27" s="231" t="s">
        <v>54</v>
      </c>
      <c r="C27" s="231" t="s">
        <v>13</v>
      </c>
      <c r="D27" s="95">
        <v>21.52</v>
      </c>
      <c r="E27" s="95">
        <v>470</v>
      </c>
      <c r="F27" s="388">
        <v>0.00032638888888888887</v>
      </c>
      <c r="G27" s="381">
        <f t="shared" si="0"/>
        <v>49.335167354424584</v>
      </c>
      <c r="H27" s="96">
        <f t="shared" si="1"/>
        <v>82.45614035087719</v>
      </c>
      <c r="I27" s="380">
        <f t="shared" si="2"/>
        <v>84.7517730496454</v>
      </c>
      <c r="J27" s="374">
        <f t="shared" si="3"/>
        <v>216.5430807549472</v>
      </c>
      <c r="K27" s="397">
        <f t="shared" si="4"/>
        <v>83.67538202855394</v>
      </c>
      <c r="L27" s="374">
        <f t="shared" si="5"/>
        <v>93.67538202855394</v>
      </c>
    </row>
    <row r="28" spans="1:12" ht="13.5" thickBot="1">
      <c r="A28" s="212">
        <v>19</v>
      </c>
      <c r="B28" s="231" t="s">
        <v>322</v>
      </c>
      <c r="C28" s="231" t="s">
        <v>25</v>
      </c>
      <c r="D28" s="95">
        <v>19.57</v>
      </c>
      <c r="E28" s="95">
        <v>481</v>
      </c>
      <c r="F28" s="388">
        <v>0.00032175925925925926</v>
      </c>
      <c r="G28" s="381">
        <f t="shared" si="0"/>
        <v>44.86474094452086</v>
      </c>
      <c r="H28" s="96">
        <f t="shared" si="1"/>
        <v>84.3859649122807</v>
      </c>
      <c r="I28" s="380">
        <f t="shared" si="2"/>
        <v>85.97122302158273</v>
      </c>
      <c r="J28" s="374">
        <f t="shared" si="3"/>
        <v>215.2219288783843</v>
      </c>
      <c r="K28" s="397">
        <f t="shared" si="4"/>
        <v>83.16486981267646</v>
      </c>
      <c r="L28" s="374">
        <f t="shared" si="5"/>
        <v>93.16486981267646</v>
      </c>
    </row>
    <row r="29" spans="1:12" ht="13.5" thickBot="1">
      <c r="A29" s="212">
        <v>20</v>
      </c>
      <c r="B29" s="231" t="s">
        <v>23</v>
      </c>
      <c r="C29" s="231" t="s">
        <v>180</v>
      </c>
      <c r="D29" s="95">
        <v>22.63</v>
      </c>
      <c r="E29" s="95">
        <v>450</v>
      </c>
      <c r="F29" s="388">
        <v>0.0003321759259259259</v>
      </c>
      <c r="G29" s="381">
        <f t="shared" si="0"/>
        <v>51.87987161852361</v>
      </c>
      <c r="H29" s="96">
        <f t="shared" si="1"/>
        <v>78.94736842105263</v>
      </c>
      <c r="I29" s="380">
        <f t="shared" si="2"/>
        <v>83.27526132404182</v>
      </c>
      <c r="J29" s="374">
        <f t="shared" si="3"/>
        <v>214.10250136361805</v>
      </c>
      <c r="K29" s="397">
        <f t="shared" si="4"/>
        <v>82.73230681124146</v>
      </c>
      <c r="L29" s="374">
        <f t="shared" si="5"/>
        <v>92.73230681124146</v>
      </c>
    </row>
    <row r="30" spans="1:12" ht="13.5" thickBot="1">
      <c r="A30" s="212">
        <v>21</v>
      </c>
      <c r="B30" s="231" t="s">
        <v>32</v>
      </c>
      <c r="C30" s="231" t="s">
        <v>29</v>
      </c>
      <c r="D30" s="95">
        <v>15.97</v>
      </c>
      <c r="E30" s="95">
        <v>485</v>
      </c>
      <c r="F30" s="388">
        <v>0.0003090277777777778</v>
      </c>
      <c r="G30" s="381">
        <f t="shared" si="0"/>
        <v>36.6116460339294</v>
      </c>
      <c r="H30" s="96">
        <f t="shared" si="1"/>
        <v>85.08771929824562</v>
      </c>
      <c r="I30" s="380">
        <f t="shared" si="2"/>
        <v>89.51310861423221</v>
      </c>
      <c r="J30" s="374">
        <f t="shared" si="3"/>
        <v>211.21247394640721</v>
      </c>
      <c r="K30" s="397">
        <f t="shared" si="4"/>
        <v>81.61555836855273</v>
      </c>
      <c r="L30" s="374">
        <f t="shared" si="5"/>
        <v>91.61555836855273</v>
      </c>
    </row>
    <row r="31" spans="1:12" ht="13.5" thickBot="1">
      <c r="A31" s="212">
        <v>22</v>
      </c>
      <c r="B31" s="231" t="s">
        <v>444</v>
      </c>
      <c r="C31" s="231" t="s">
        <v>109</v>
      </c>
      <c r="D31" s="95">
        <v>16.15</v>
      </c>
      <c r="E31" s="95">
        <v>456</v>
      </c>
      <c r="F31" s="388">
        <v>0.00029398148148148144</v>
      </c>
      <c r="G31" s="381">
        <f t="shared" si="0"/>
        <v>37.02430077945896</v>
      </c>
      <c r="H31" s="96">
        <f t="shared" si="1"/>
        <v>80</v>
      </c>
      <c r="I31" s="380">
        <f t="shared" si="2"/>
        <v>94.0944881889764</v>
      </c>
      <c r="J31" s="374">
        <f t="shared" si="3"/>
        <v>211.11878896843535</v>
      </c>
      <c r="K31" s="397">
        <f t="shared" si="4"/>
        <v>81.57935713647085</v>
      </c>
      <c r="L31" s="374">
        <f t="shared" si="5"/>
        <v>91.57935713647085</v>
      </c>
    </row>
    <row r="32" spans="1:12" ht="13.5" thickBot="1">
      <c r="A32" s="212">
        <v>23</v>
      </c>
      <c r="B32" s="231" t="s">
        <v>61</v>
      </c>
      <c r="C32" s="231" t="s">
        <v>15</v>
      </c>
      <c r="D32" s="95">
        <v>19.6</v>
      </c>
      <c r="E32" s="95">
        <v>440</v>
      </c>
      <c r="F32" s="388">
        <v>0.0003125</v>
      </c>
      <c r="G32" s="381">
        <f t="shared" si="0"/>
        <v>44.93351673544247</v>
      </c>
      <c r="H32" s="96">
        <f t="shared" si="1"/>
        <v>77.19298245614034</v>
      </c>
      <c r="I32" s="380">
        <f t="shared" si="2"/>
        <v>88.51851851851852</v>
      </c>
      <c r="J32" s="374">
        <f t="shared" si="3"/>
        <v>210.64501771010134</v>
      </c>
      <c r="K32" s="397">
        <f aca="true" t="shared" si="6" ref="K32:K63">(J32/J$10)*100</f>
        <v>81.39628506186548</v>
      </c>
      <c r="L32" s="374">
        <f aca="true" t="shared" si="7" ref="L32:L63">K32+E$4</f>
        <v>91.39628506186548</v>
      </c>
    </row>
    <row r="33" spans="1:12" ht="13.5" thickBot="1">
      <c r="A33" s="212">
        <v>24</v>
      </c>
      <c r="B33" s="221" t="s">
        <v>508</v>
      </c>
      <c r="C33" s="221" t="s">
        <v>40</v>
      </c>
      <c r="D33" s="95">
        <v>17.1</v>
      </c>
      <c r="E33" s="95">
        <v>482</v>
      </c>
      <c r="F33" s="388">
        <v>0.00032060185185185186</v>
      </c>
      <c r="G33" s="381">
        <f t="shared" si="0"/>
        <v>39.2022008253095</v>
      </c>
      <c r="H33" s="96">
        <f t="shared" si="1"/>
        <v>84.56140350877193</v>
      </c>
      <c r="I33" s="380">
        <f t="shared" si="2"/>
        <v>86.28158844765342</v>
      </c>
      <c r="J33" s="374">
        <f t="shared" si="3"/>
        <v>210.04519278173484</v>
      </c>
      <c r="K33" s="397">
        <f t="shared" si="6"/>
        <v>81.16450402385523</v>
      </c>
      <c r="L33" s="374">
        <f t="shared" si="7"/>
        <v>91.16450402385523</v>
      </c>
    </row>
    <row r="34" spans="1:12" ht="13.5" thickBot="1">
      <c r="A34" s="212">
        <v>25</v>
      </c>
      <c r="B34" s="231" t="s">
        <v>28</v>
      </c>
      <c r="C34" s="231" t="s">
        <v>29</v>
      </c>
      <c r="D34" s="95">
        <v>19.92</v>
      </c>
      <c r="E34" s="95">
        <v>464</v>
      </c>
      <c r="F34" s="388">
        <v>0.00034490740740740743</v>
      </c>
      <c r="G34" s="381">
        <f t="shared" si="0"/>
        <v>45.66712517193948</v>
      </c>
      <c r="H34" s="96">
        <f t="shared" si="1"/>
        <v>81.40350877192982</v>
      </c>
      <c r="I34" s="380">
        <f t="shared" si="2"/>
        <v>80.20134228187919</v>
      </c>
      <c r="J34" s="374">
        <f t="shared" si="3"/>
        <v>207.2719762257485</v>
      </c>
      <c r="K34" s="397">
        <f t="shared" si="6"/>
        <v>80.09289298940861</v>
      </c>
      <c r="L34" s="374">
        <f t="shared" si="7"/>
        <v>90.09289298940861</v>
      </c>
    </row>
    <row r="35" spans="1:12" ht="13.5" thickBot="1">
      <c r="A35" s="212">
        <v>26</v>
      </c>
      <c r="B35" s="231" t="s">
        <v>507</v>
      </c>
      <c r="C35" s="231" t="s">
        <v>91</v>
      </c>
      <c r="D35" s="95">
        <v>20.81</v>
      </c>
      <c r="E35" s="95">
        <v>432</v>
      </c>
      <c r="F35" s="388">
        <v>0.0003356481481481481</v>
      </c>
      <c r="G35" s="381">
        <f t="shared" si="0"/>
        <v>47.70747363594681</v>
      </c>
      <c r="H35" s="96">
        <f t="shared" si="1"/>
        <v>75.78947368421053</v>
      </c>
      <c r="I35" s="380">
        <f t="shared" si="2"/>
        <v>82.41379310344828</v>
      </c>
      <c r="J35" s="374">
        <f t="shared" si="3"/>
        <v>205.91074042360563</v>
      </c>
      <c r="K35" s="397">
        <f t="shared" si="6"/>
        <v>79.56689176425681</v>
      </c>
      <c r="L35" s="374">
        <f t="shared" si="7"/>
        <v>89.56689176425681</v>
      </c>
    </row>
    <row r="36" spans="1:12" ht="13.5" thickBot="1">
      <c r="A36" s="212">
        <v>27</v>
      </c>
      <c r="B36" s="231" t="s">
        <v>412</v>
      </c>
      <c r="C36" s="231" t="s">
        <v>72</v>
      </c>
      <c r="D36" s="95">
        <v>23.61</v>
      </c>
      <c r="E36" s="95">
        <v>444</v>
      </c>
      <c r="F36" s="388">
        <v>0.00037499999999999995</v>
      </c>
      <c r="G36" s="381">
        <f t="shared" si="0"/>
        <v>54.126547455295736</v>
      </c>
      <c r="H36" s="96">
        <f t="shared" si="1"/>
        <v>77.89473684210526</v>
      </c>
      <c r="I36" s="380">
        <f t="shared" si="2"/>
        <v>73.76543209876544</v>
      </c>
      <c r="J36" s="374">
        <f t="shared" si="3"/>
        <v>205.78671639616644</v>
      </c>
      <c r="K36" s="397">
        <f t="shared" si="6"/>
        <v>79.51896708413997</v>
      </c>
      <c r="L36" s="374">
        <f t="shared" si="7"/>
        <v>89.51896708413997</v>
      </c>
    </row>
    <row r="37" spans="1:12" ht="13.5" thickBot="1">
      <c r="A37" s="212">
        <v>28</v>
      </c>
      <c r="B37" s="231" t="s">
        <v>58</v>
      </c>
      <c r="C37" s="231" t="s">
        <v>59</v>
      </c>
      <c r="D37" s="95">
        <v>16.68</v>
      </c>
      <c r="E37" s="95">
        <v>448</v>
      </c>
      <c r="F37" s="388">
        <v>0.0003148148148148148</v>
      </c>
      <c r="G37" s="381">
        <f t="shared" si="0"/>
        <v>38.239339752407155</v>
      </c>
      <c r="H37" s="96">
        <f t="shared" si="1"/>
        <v>78.59649122807018</v>
      </c>
      <c r="I37" s="380">
        <f t="shared" si="2"/>
        <v>87.86764705882352</v>
      </c>
      <c r="J37" s="374">
        <f t="shared" si="3"/>
        <v>204.70347803930088</v>
      </c>
      <c r="K37" s="397">
        <f t="shared" si="6"/>
        <v>79.10038809735035</v>
      </c>
      <c r="L37" s="374">
        <f t="shared" si="7"/>
        <v>89.10038809735035</v>
      </c>
    </row>
    <row r="38" spans="1:12" ht="13.5" thickBot="1">
      <c r="A38" s="212">
        <v>29</v>
      </c>
      <c r="B38" s="231" t="s">
        <v>7</v>
      </c>
      <c r="C38" s="231" t="s">
        <v>39</v>
      </c>
      <c r="D38" s="95">
        <v>19.7</v>
      </c>
      <c r="E38" s="95">
        <v>442</v>
      </c>
      <c r="F38" s="388">
        <v>0.0003379629629629629</v>
      </c>
      <c r="G38" s="381">
        <f t="shared" si="0"/>
        <v>45.16276937184778</v>
      </c>
      <c r="H38" s="96">
        <f t="shared" si="1"/>
        <v>77.54385964912281</v>
      </c>
      <c r="I38" s="380">
        <f t="shared" si="2"/>
        <v>81.84931506849317</v>
      </c>
      <c r="J38" s="374">
        <f t="shared" si="3"/>
        <v>204.55594408946376</v>
      </c>
      <c r="K38" s="397">
        <f t="shared" si="6"/>
        <v>79.04337884278648</v>
      </c>
      <c r="L38" s="374">
        <f t="shared" si="7"/>
        <v>89.04337884278648</v>
      </c>
    </row>
    <row r="39" spans="1:12" ht="13.5" thickBot="1">
      <c r="A39" s="212">
        <v>30</v>
      </c>
      <c r="B39" s="231" t="s">
        <v>135</v>
      </c>
      <c r="C39" s="231" t="s">
        <v>33</v>
      </c>
      <c r="D39" s="95">
        <v>22.66</v>
      </c>
      <c r="E39" s="95">
        <v>427</v>
      </c>
      <c r="F39" s="388">
        <v>0.00035879629629629635</v>
      </c>
      <c r="G39" s="381">
        <f t="shared" si="0"/>
        <v>51.948647409445215</v>
      </c>
      <c r="H39" s="96">
        <f t="shared" si="1"/>
        <v>74.91228070175438</v>
      </c>
      <c r="I39" s="380">
        <f t="shared" si="2"/>
        <v>77.09677419354838</v>
      </c>
      <c r="J39" s="374">
        <f t="shared" si="3"/>
        <v>203.95770230474798</v>
      </c>
      <c r="K39" s="397">
        <f t="shared" si="6"/>
        <v>78.8122095544074</v>
      </c>
      <c r="L39" s="374">
        <f t="shared" si="7"/>
        <v>88.8122095544074</v>
      </c>
    </row>
    <row r="40" spans="1:12" ht="13.5" thickBot="1">
      <c r="A40" s="212">
        <v>31</v>
      </c>
      <c r="B40" s="221" t="s">
        <v>32</v>
      </c>
      <c r="C40" s="221" t="s">
        <v>57</v>
      </c>
      <c r="D40" s="95">
        <v>24.19</v>
      </c>
      <c r="E40" s="95">
        <v>412</v>
      </c>
      <c r="F40" s="388">
        <v>0.00036689814814814815</v>
      </c>
      <c r="G40" s="381">
        <f t="shared" si="0"/>
        <v>55.45621274644659</v>
      </c>
      <c r="H40" s="96">
        <f t="shared" si="1"/>
        <v>72.28070175438597</v>
      </c>
      <c r="I40" s="380">
        <f t="shared" si="2"/>
        <v>75.39432176656152</v>
      </c>
      <c r="J40" s="374">
        <f t="shared" si="3"/>
        <v>203.1312362673941</v>
      </c>
      <c r="K40" s="397">
        <f t="shared" si="6"/>
        <v>78.49285111003636</v>
      </c>
      <c r="L40" s="374">
        <f t="shared" si="7"/>
        <v>88.49285111003636</v>
      </c>
    </row>
    <row r="41" spans="1:12" ht="13.5" thickBot="1">
      <c r="A41" s="212">
        <v>32</v>
      </c>
      <c r="B41" s="231" t="s">
        <v>90</v>
      </c>
      <c r="C41" s="231" t="s">
        <v>91</v>
      </c>
      <c r="D41" s="95">
        <v>18.77</v>
      </c>
      <c r="E41" s="95">
        <v>428</v>
      </c>
      <c r="F41" s="388">
        <v>0.0003356481481481481</v>
      </c>
      <c r="G41" s="381">
        <f t="shared" si="0"/>
        <v>43.03071985327831</v>
      </c>
      <c r="H41" s="96">
        <f t="shared" si="1"/>
        <v>75.08771929824562</v>
      </c>
      <c r="I41" s="380">
        <f t="shared" si="2"/>
        <v>82.41379310344828</v>
      </c>
      <c r="J41" s="374">
        <f t="shared" si="3"/>
        <v>200.5322322549722</v>
      </c>
      <c r="K41" s="397">
        <f t="shared" si="6"/>
        <v>77.48855832508586</v>
      </c>
      <c r="L41" s="374">
        <f t="shared" si="7"/>
        <v>87.48855832508586</v>
      </c>
    </row>
    <row r="42" spans="1:12" ht="13.5" thickBot="1">
      <c r="A42" s="212">
        <v>33</v>
      </c>
      <c r="B42" s="231" t="s">
        <v>114</v>
      </c>
      <c r="C42" s="231" t="s">
        <v>39</v>
      </c>
      <c r="D42" s="95">
        <v>13.73</v>
      </c>
      <c r="E42" s="95">
        <v>448</v>
      </c>
      <c r="F42" s="388">
        <v>0.00030671296296296295</v>
      </c>
      <c r="G42" s="381">
        <f aca="true" t="shared" si="8" ref="G42:G73">(D42/43.62)*100</f>
        <v>31.476386978450254</v>
      </c>
      <c r="H42" s="96">
        <f aca="true" t="shared" si="9" ref="H42:H73">(E42/570)*100</f>
        <v>78.59649122807018</v>
      </c>
      <c r="I42" s="380">
        <f aca="true" t="shared" si="10" ref="I42:I73">($F$8/F42)*100</f>
        <v>90.18867924528303</v>
      </c>
      <c r="J42" s="374">
        <f aca="true" t="shared" si="11" ref="J42:J73">SUM(G42:I42)</f>
        <v>200.26155745180347</v>
      </c>
      <c r="K42" s="397">
        <f t="shared" si="6"/>
        <v>77.38396566166902</v>
      </c>
      <c r="L42" s="374">
        <f t="shared" si="7"/>
        <v>87.38396566166902</v>
      </c>
    </row>
    <row r="43" spans="1:12" ht="13.5" thickBot="1">
      <c r="A43" s="212">
        <v>34</v>
      </c>
      <c r="B43" s="231" t="s">
        <v>181</v>
      </c>
      <c r="C43" s="231" t="s">
        <v>31</v>
      </c>
      <c r="D43" s="95">
        <v>14.05</v>
      </c>
      <c r="E43" s="95">
        <v>468</v>
      </c>
      <c r="F43" s="388">
        <v>0.00032407407407407406</v>
      </c>
      <c r="G43" s="381">
        <f t="shared" si="8"/>
        <v>32.20999541494727</v>
      </c>
      <c r="H43" s="96">
        <f t="shared" si="9"/>
        <v>82.10526315789474</v>
      </c>
      <c r="I43" s="380">
        <f t="shared" si="10"/>
        <v>85.35714285714286</v>
      </c>
      <c r="J43" s="374">
        <f t="shared" si="11"/>
        <v>199.67240142998486</v>
      </c>
      <c r="K43" s="397">
        <f t="shared" si="6"/>
        <v>77.15630724363865</v>
      </c>
      <c r="L43" s="374">
        <f t="shared" si="7"/>
        <v>87.15630724363865</v>
      </c>
    </row>
    <row r="44" spans="1:12" ht="13.5" thickBot="1">
      <c r="A44" s="212">
        <v>35</v>
      </c>
      <c r="B44" s="231" t="s">
        <v>523</v>
      </c>
      <c r="C44" s="231" t="s">
        <v>8</v>
      </c>
      <c r="D44" s="95">
        <v>22.3</v>
      </c>
      <c r="E44" s="95">
        <v>407</v>
      </c>
      <c r="F44" s="388">
        <v>0.00035879629629629635</v>
      </c>
      <c r="G44" s="381">
        <f t="shared" si="8"/>
        <v>51.12333791838607</v>
      </c>
      <c r="H44" s="96">
        <f t="shared" si="9"/>
        <v>71.40350877192982</v>
      </c>
      <c r="I44" s="380">
        <f t="shared" si="10"/>
        <v>77.09677419354838</v>
      </c>
      <c r="J44" s="374">
        <f t="shared" si="11"/>
        <v>199.62362088386428</v>
      </c>
      <c r="K44" s="397">
        <f t="shared" si="6"/>
        <v>77.1374577342571</v>
      </c>
      <c r="L44" s="374">
        <f t="shared" si="7"/>
        <v>87.1374577342571</v>
      </c>
    </row>
    <row r="45" spans="1:14" ht="13.5" thickBot="1">
      <c r="A45" s="212">
        <v>36</v>
      </c>
      <c r="B45" s="231" t="s">
        <v>413</v>
      </c>
      <c r="C45" s="231" t="s">
        <v>33</v>
      </c>
      <c r="D45" s="95">
        <v>18.05</v>
      </c>
      <c r="E45" s="95">
        <v>430</v>
      </c>
      <c r="F45" s="388">
        <v>0.0003356481481481481</v>
      </c>
      <c r="G45" s="381">
        <f t="shared" si="8"/>
        <v>41.380100871160025</v>
      </c>
      <c r="H45" s="96">
        <f t="shared" si="9"/>
        <v>75.43859649122807</v>
      </c>
      <c r="I45" s="380">
        <f t="shared" si="10"/>
        <v>82.41379310344828</v>
      </c>
      <c r="J45" s="374">
        <f t="shared" si="11"/>
        <v>199.23249046583638</v>
      </c>
      <c r="K45" s="397">
        <f t="shared" si="6"/>
        <v>76.98631927701629</v>
      </c>
      <c r="L45" s="374">
        <f t="shared" si="7"/>
        <v>86.98631927701629</v>
      </c>
      <c r="N45" t="s">
        <v>224</v>
      </c>
    </row>
    <row r="46" spans="1:12" ht="13.5" thickBot="1">
      <c r="A46" s="212">
        <v>37</v>
      </c>
      <c r="B46" s="231" t="s">
        <v>58</v>
      </c>
      <c r="C46" s="231" t="s">
        <v>25</v>
      </c>
      <c r="D46" s="95">
        <v>18.31</v>
      </c>
      <c r="E46" s="95">
        <v>420</v>
      </c>
      <c r="F46" s="388">
        <v>0.0003310185185185185</v>
      </c>
      <c r="G46" s="381">
        <f t="shared" si="8"/>
        <v>41.97615772581385</v>
      </c>
      <c r="H46" s="96">
        <f t="shared" si="9"/>
        <v>73.68421052631578</v>
      </c>
      <c r="I46" s="380">
        <f t="shared" si="10"/>
        <v>83.56643356643356</v>
      </c>
      <c r="J46" s="374">
        <f t="shared" si="11"/>
        <v>199.2268018185632</v>
      </c>
      <c r="K46" s="397">
        <f t="shared" si="6"/>
        <v>76.98412110133619</v>
      </c>
      <c r="L46" s="374">
        <f t="shared" si="7"/>
        <v>86.98412110133619</v>
      </c>
    </row>
    <row r="47" spans="1:12" ht="13.5" thickBot="1">
      <c r="A47" s="212">
        <v>38</v>
      </c>
      <c r="B47" s="231" t="s">
        <v>376</v>
      </c>
      <c r="C47" s="231" t="s">
        <v>33</v>
      </c>
      <c r="D47" s="95">
        <v>16.4</v>
      </c>
      <c r="E47" s="95">
        <v>444</v>
      </c>
      <c r="F47" s="388">
        <v>0.0003310185185185185</v>
      </c>
      <c r="G47" s="381">
        <f t="shared" si="8"/>
        <v>37.59743237047226</v>
      </c>
      <c r="H47" s="96">
        <f t="shared" si="9"/>
        <v>77.89473684210526</v>
      </c>
      <c r="I47" s="380">
        <f t="shared" si="10"/>
        <v>83.56643356643356</v>
      </c>
      <c r="J47" s="374">
        <f t="shared" si="11"/>
        <v>199.0586027790111</v>
      </c>
      <c r="K47" s="397">
        <f t="shared" si="6"/>
        <v>76.91912655686824</v>
      </c>
      <c r="L47" s="374">
        <f t="shared" si="7"/>
        <v>86.91912655686824</v>
      </c>
    </row>
    <row r="48" spans="1:12" ht="13.5" thickBot="1">
      <c r="A48" s="212">
        <v>39</v>
      </c>
      <c r="B48" s="231" t="s">
        <v>93</v>
      </c>
      <c r="C48" s="231" t="s">
        <v>25</v>
      </c>
      <c r="D48" s="95">
        <v>18.75</v>
      </c>
      <c r="E48" s="95">
        <v>432</v>
      </c>
      <c r="F48" s="388">
        <v>0.00034490740740740743</v>
      </c>
      <c r="G48" s="381">
        <f t="shared" si="8"/>
        <v>42.98486932599725</v>
      </c>
      <c r="H48" s="96">
        <f t="shared" si="9"/>
        <v>75.78947368421053</v>
      </c>
      <c r="I48" s="380">
        <f t="shared" si="10"/>
        <v>80.20134228187919</v>
      </c>
      <c r="J48" s="374">
        <f t="shared" si="11"/>
        <v>198.97568529208698</v>
      </c>
      <c r="K48" s="397">
        <f t="shared" si="6"/>
        <v>76.88708603924451</v>
      </c>
      <c r="L48" s="374">
        <f t="shared" si="7"/>
        <v>86.88708603924451</v>
      </c>
    </row>
    <row r="49" spans="1:12" ht="13.5" thickBot="1">
      <c r="A49" s="212">
        <v>40</v>
      </c>
      <c r="B49" s="231" t="s">
        <v>130</v>
      </c>
      <c r="C49" s="231" t="s">
        <v>15</v>
      </c>
      <c r="D49" s="95">
        <v>16.37</v>
      </c>
      <c r="E49" s="95">
        <v>437</v>
      </c>
      <c r="F49" s="388">
        <v>0.00032986111111111107</v>
      </c>
      <c r="G49" s="381">
        <f t="shared" si="8"/>
        <v>37.52865657955067</v>
      </c>
      <c r="H49" s="96">
        <f t="shared" si="9"/>
        <v>76.66666666666667</v>
      </c>
      <c r="I49" s="380">
        <f t="shared" si="10"/>
        <v>83.85964912280703</v>
      </c>
      <c r="J49" s="374">
        <f t="shared" si="11"/>
        <v>198.05497236902437</v>
      </c>
      <c r="K49" s="397">
        <f t="shared" si="6"/>
        <v>76.53130923350545</v>
      </c>
      <c r="L49" s="374">
        <f t="shared" si="7"/>
        <v>86.53130923350545</v>
      </c>
    </row>
    <row r="50" spans="1:12" ht="13.5" thickBot="1">
      <c r="A50" s="212">
        <v>41</v>
      </c>
      <c r="B50" s="231" t="s">
        <v>325</v>
      </c>
      <c r="C50" s="231" t="s">
        <v>13</v>
      </c>
      <c r="D50" s="95">
        <v>13.82</v>
      </c>
      <c r="E50" s="95">
        <v>467</v>
      </c>
      <c r="F50" s="388">
        <v>0.0003321759259259259</v>
      </c>
      <c r="G50" s="381">
        <f t="shared" si="8"/>
        <v>31.68271435121504</v>
      </c>
      <c r="H50" s="96">
        <f t="shared" si="9"/>
        <v>81.9298245614035</v>
      </c>
      <c r="I50" s="380">
        <f t="shared" si="10"/>
        <v>83.27526132404182</v>
      </c>
      <c r="J50" s="374">
        <f t="shared" si="11"/>
        <v>196.88780023666038</v>
      </c>
      <c r="K50" s="397">
        <f t="shared" si="6"/>
        <v>76.08029702047077</v>
      </c>
      <c r="L50" s="374">
        <f t="shared" si="7"/>
        <v>86.08029702047077</v>
      </c>
    </row>
    <row r="51" spans="1:12" ht="13.5" thickBot="1">
      <c r="A51" s="212">
        <v>42</v>
      </c>
      <c r="B51" s="231" t="s">
        <v>411</v>
      </c>
      <c r="C51" s="231" t="s">
        <v>29</v>
      </c>
      <c r="D51" s="95">
        <v>14.24</v>
      </c>
      <c r="E51" s="95">
        <v>467</v>
      </c>
      <c r="F51" s="388">
        <v>0.00033680555555555563</v>
      </c>
      <c r="G51" s="381">
        <f t="shared" si="8"/>
        <v>32.64557542411738</v>
      </c>
      <c r="H51" s="96">
        <f t="shared" si="9"/>
        <v>81.9298245614035</v>
      </c>
      <c r="I51" s="380">
        <f t="shared" si="10"/>
        <v>82.13058419243985</v>
      </c>
      <c r="J51" s="374">
        <f t="shared" si="11"/>
        <v>196.70598417796074</v>
      </c>
      <c r="K51" s="397">
        <f t="shared" si="6"/>
        <v>76.01004066262466</v>
      </c>
      <c r="L51" s="374">
        <f t="shared" si="7"/>
        <v>86.01004066262466</v>
      </c>
    </row>
    <row r="52" spans="1:12" ht="13.5" thickBot="1">
      <c r="A52" s="212">
        <v>43</v>
      </c>
      <c r="B52" s="231" t="s">
        <v>62</v>
      </c>
      <c r="C52" s="231" t="s">
        <v>25</v>
      </c>
      <c r="D52" s="95">
        <v>25.96</v>
      </c>
      <c r="E52" s="95">
        <v>385</v>
      </c>
      <c r="F52" s="388">
        <v>0.0004004629629629629</v>
      </c>
      <c r="G52" s="381">
        <f t="shared" si="8"/>
        <v>59.51398441082073</v>
      </c>
      <c r="H52" s="96">
        <f t="shared" si="9"/>
        <v>67.54385964912281</v>
      </c>
      <c r="I52" s="380">
        <f t="shared" si="10"/>
        <v>69.07514450867053</v>
      </c>
      <c r="J52" s="374">
        <f t="shared" si="11"/>
        <v>196.13298856861405</v>
      </c>
      <c r="K52" s="397">
        <f t="shared" si="6"/>
        <v>75.78862686198224</v>
      </c>
      <c r="L52" s="374">
        <f t="shared" si="7"/>
        <v>85.78862686198224</v>
      </c>
    </row>
    <row r="53" spans="1:12" ht="13.5" thickBot="1">
      <c r="A53" s="212">
        <v>44</v>
      </c>
      <c r="B53" s="231" t="s">
        <v>41</v>
      </c>
      <c r="C53" s="231" t="s">
        <v>25</v>
      </c>
      <c r="D53" s="95">
        <v>17.56</v>
      </c>
      <c r="E53" s="95">
        <v>434</v>
      </c>
      <c r="F53" s="388">
        <v>0.00034722222222222224</v>
      </c>
      <c r="G53" s="381">
        <f t="shared" si="8"/>
        <v>40.256762952773954</v>
      </c>
      <c r="H53" s="96">
        <f t="shared" si="9"/>
        <v>76.14035087719299</v>
      </c>
      <c r="I53" s="380">
        <f t="shared" si="10"/>
        <v>79.66666666666666</v>
      </c>
      <c r="J53" s="374">
        <f t="shared" si="11"/>
        <v>196.0637804966336</v>
      </c>
      <c r="K53" s="397">
        <f t="shared" si="6"/>
        <v>75.76188386081022</v>
      </c>
      <c r="L53" s="374">
        <f t="shared" si="7"/>
        <v>85.76188386081022</v>
      </c>
    </row>
    <row r="54" spans="1:12" ht="13.5" thickBot="1">
      <c r="A54" s="212">
        <v>45</v>
      </c>
      <c r="B54" s="221" t="s">
        <v>519</v>
      </c>
      <c r="C54" s="221" t="s">
        <v>367</v>
      </c>
      <c r="D54" s="95">
        <v>17.35</v>
      </c>
      <c r="E54" s="95">
        <v>426</v>
      </c>
      <c r="F54" s="388">
        <v>0.0003414351851851851</v>
      </c>
      <c r="G54" s="381">
        <f t="shared" si="8"/>
        <v>39.7753324163228</v>
      </c>
      <c r="H54" s="96">
        <f t="shared" si="9"/>
        <v>74.73684210526315</v>
      </c>
      <c r="I54" s="380">
        <f t="shared" si="10"/>
        <v>81.0169491525424</v>
      </c>
      <c r="J54" s="374">
        <f t="shared" si="11"/>
        <v>195.52912367412836</v>
      </c>
      <c r="K54" s="397">
        <f t="shared" si="6"/>
        <v>75.55528472256333</v>
      </c>
      <c r="L54" s="374">
        <f t="shared" si="7"/>
        <v>85.55528472256333</v>
      </c>
    </row>
    <row r="55" spans="1:12" ht="13.5" thickBot="1">
      <c r="A55" s="212">
        <v>46</v>
      </c>
      <c r="B55" s="231" t="s">
        <v>187</v>
      </c>
      <c r="C55" s="231" t="s">
        <v>66</v>
      </c>
      <c r="D55" s="95">
        <v>15.6</v>
      </c>
      <c r="E55" s="95">
        <v>444</v>
      </c>
      <c r="F55" s="388">
        <v>0.00034490740740740743</v>
      </c>
      <c r="G55" s="381">
        <f t="shared" si="8"/>
        <v>35.763411279229715</v>
      </c>
      <c r="H55" s="96">
        <f t="shared" si="9"/>
        <v>77.89473684210526</v>
      </c>
      <c r="I55" s="380">
        <f t="shared" si="10"/>
        <v>80.20134228187919</v>
      </c>
      <c r="J55" s="374">
        <f t="shared" si="11"/>
        <v>193.85949040321418</v>
      </c>
      <c r="K55" s="397">
        <f t="shared" si="6"/>
        <v>74.91011424976753</v>
      </c>
      <c r="L55" s="374">
        <f t="shared" si="7"/>
        <v>84.91011424976753</v>
      </c>
    </row>
    <row r="56" spans="1:12" ht="13.5" thickBot="1">
      <c r="A56" s="212">
        <v>47</v>
      </c>
      <c r="B56" s="231" t="s">
        <v>10</v>
      </c>
      <c r="C56" s="231" t="s">
        <v>39</v>
      </c>
      <c r="D56" s="95">
        <v>18.2</v>
      </c>
      <c r="E56" s="95">
        <v>416</v>
      </c>
      <c r="F56" s="388">
        <v>0.00034953703703703704</v>
      </c>
      <c r="G56" s="381">
        <f t="shared" si="8"/>
        <v>41.723979825768</v>
      </c>
      <c r="H56" s="96">
        <f t="shared" si="9"/>
        <v>72.98245614035088</v>
      </c>
      <c r="I56" s="380">
        <f t="shared" si="10"/>
        <v>79.13907284768213</v>
      </c>
      <c r="J56" s="374">
        <f t="shared" si="11"/>
        <v>193.84550881380102</v>
      </c>
      <c r="K56" s="397">
        <f t="shared" si="6"/>
        <v>74.90471156115964</v>
      </c>
      <c r="L56" s="374">
        <f t="shared" si="7"/>
        <v>84.90471156115964</v>
      </c>
    </row>
    <row r="57" spans="1:12" ht="13.5" thickBot="1">
      <c r="A57" s="212">
        <v>48</v>
      </c>
      <c r="B57" s="231" t="s">
        <v>46</v>
      </c>
      <c r="C57" s="231" t="s">
        <v>47</v>
      </c>
      <c r="D57" s="95">
        <v>21.94</v>
      </c>
      <c r="E57" s="95">
        <v>395</v>
      </c>
      <c r="F57" s="388">
        <v>0.00037268518518518526</v>
      </c>
      <c r="G57" s="381">
        <f t="shared" si="8"/>
        <v>50.298028427326926</v>
      </c>
      <c r="H57" s="96">
        <f t="shared" si="9"/>
        <v>69.2982456140351</v>
      </c>
      <c r="I57" s="380">
        <f t="shared" si="10"/>
        <v>74.22360248447204</v>
      </c>
      <c r="J57" s="374">
        <f t="shared" si="11"/>
        <v>193.81987652583405</v>
      </c>
      <c r="K57" s="397">
        <f t="shared" si="6"/>
        <v>74.89480687392408</v>
      </c>
      <c r="L57" s="374">
        <f t="shared" si="7"/>
        <v>84.89480687392408</v>
      </c>
    </row>
    <row r="58" spans="1:12" ht="13.5" thickBot="1">
      <c r="A58" s="212">
        <v>49</v>
      </c>
      <c r="B58" s="221" t="s">
        <v>19</v>
      </c>
      <c r="C58" s="221" t="s">
        <v>20</v>
      </c>
      <c r="D58" s="95">
        <v>14.62</v>
      </c>
      <c r="E58" s="95">
        <v>446</v>
      </c>
      <c r="F58" s="388">
        <v>0.0003379629629629629</v>
      </c>
      <c r="G58" s="381">
        <f t="shared" si="8"/>
        <v>33.51673544245759</v>
      </c>
      <c r="H58" s="96">
        <f t="shared" si="9"/>
        <v>78.24561403508771</v>
      </c>
      <c r="I58" s="380">
        <f t="shared" si="10"/>
        <v>81.84931506849317</v>
      </c>
      <c r="J58" s="374">
        <f t="shared" si="11"/>
        <v>193.61166454603847</v>
      </c>
      <c r="K58" s="397">
        <f t="shared" si="6"/>
        <v>74.81435074994369</v>
      </c>
      <c r="L58" s="374">
        <f t="shared" si="7"/>
        <v>84.81435074994369</v>
      </c>
    </row>
    <row r="59" spans="1:12" ht="13.5" thickBot="1">
      <c r="A59" s="212">
        <v>50</v>
      </c>
      <c r="B59" s="231" t="s">
        <v>115</v>
      </c>
      <c r="C59" s="231" t="s">
        <v>13</v>
      </c>
      <c r="D59" s="95">
        <v>14.54</v>
      </c>
      <c r="E59" s="95">
        <v>443</v>
      </c>
      <c r="F59" s="388">
        <v>0.0003391203703703703</v>
      </c>
      <c r="G59" s="381">
        <f t="shared" si="8"/>
        <v>33.33333333333333</v>
      </c>
      <c r="H59" s="96">
        <f t="shared" si="9"/>
        <v>77.71929824561403</v>
      </c>
      <c r="I59" s="380">
        <f t="shared" si="10"/>
        <v>81.56996587030719</v>
      </c>
      <c r="J59" s="374">
        <f t="shared" si="11"/>
        <v>192.62259744925456</v>
      </c>
      <c r="K59" s="397">
        <f t="shared" si="6"/>
        <v>74.4321609016847</v>
      </c>
      <c r="L59" s="374">
        <f t="shared" si="7"/>
        <v>84.4321609016847</v>
      </c>
    </row>
    <row r="60" spans="1:12" ht="13.5" thickBot="1">
      <c r="A60" s="212">
        <v>51</v>
      </c>
      <c r="B60" s="221" t="s">
        <v>515</v>
      </c>
      <c r="C60" s="221" t="s">
        <v>45</v>
      </c>
      <c r="D60" s="95">
        <v>20.74</v>
      </c>
      <c r="E60" s="95">
        <v>409</v>
      </c>
      <c r="F60" s="388">
        <v>0.00037731481481481486</v>
      </c>
      <c r="G60" s="381">
        <f t="shared" si="8"/>
        <v>47.54699679046309</v>
      </c>
      <c r="H60" s="96">
        <f t="shared" si="9"/>
        <v>71.75438596491229</v>
      </c>
      <c r="I60" s="380">
        <f t="shared" si="10"/>
        <v>73.3128834355828</v>
      </c>
      <c r="J60" s="374">
        <f t="shared" si="11"/>
        <v>192.61426619095818</v>
      </c>
      <c r="K60" s="397">
        <f t="shared" si="6"/>
        <v>74.42894158283923</v>
      </c>
      <c r="L60" s="374">
        <f t="shared" si="7"/>
        <v>84.42894158283923</v>
      </c>
    </row>
    <row r="61" spans="1:12" ht="13.5" thickBot="1">
      <c r="A61" s="212">
        <v>52</v>
      </c>
      <c r="B61" s="231" t="s">
        <v>23</v>
      </c>
      <c r="C61" s="231" t="s">
        <v>8</v>
      </c>
      <c r="D61" s="95">
        <v>20.25</v>
      </c>
      <c r="E61" s="95">
        <v>422</v>
      </c>
      <c r="F61" s="388">
        <v>0.00038425925925925927</v>
      </c>
      <c r="G61" s="381">
        <f t="shared" si="8"/>
        <v>46.423658872077034</v>
      </c>
      <c r="H61" s="96">
        <f t="shared" si="9"/>
        <v>74.03508771929825</v>
      </c>
      <c r="I61" s="380">
        <f t="shared" si="10"/>
        <v>71.98795180722891</v>
      </c>
      <c r="J61" s="374">
        <f t="shared" si="11"/>
        <v>192.44669839860418</v>
      </c>
      <c r="K61" s="397">
        <f t="shared" si="6"/>
        <v>74.36419096142932</v>
      </c>
      <c r="L61" s="374">
        <f t="shared" si="7"/>
        <v>84.36419096142932</v>
      </c>
    </row>
    <row r="62" spans="1:12" ht="13.5" thickBot="1">
      <c r="A62" s="212">
        <v>53</v>
      </c>
      <c r="B62" s="231" t="s">
        <v>173</v>
      </c>
      <c r="C62" s="231" t="s">
        <v>91</v>
      </c>
      <c r="D62" s="95">
        <v>18.85</v>
      </c>
      <c r="E62" s="95">
        <v>409</v>
      </c>
      <c r="F62" s="388">
        <v>0.00036805555555555555</v>
      </c>
      <c r="G62" s="381">
        <f t="shared" si="8"/>
        <v>43.21412196240257</v>
      </c>
      <c r="H62" s="96">
        <f t="shared" si="9"/>
        <v>71.75438596491229</v>
      </c>
      <c r="I62" s="380">
        <f t="shared" si="10"/>
        <v>75.15723270440252</v>
      </c>
      <c r="J62" s="374">
        <f t="shared" si="11"/>
        <v>190.12574063171738</v>
      </c>
      <c r="K62" s="397">
        <f t="shared" si="6"/>
        <v>73.46733927196726</v>
      </c>
      <c r="L62" s="374">
        <f t="shared" si="7"/>
        <v>83.46733927196726</v>
      </c>
    </row>
    <row r="63" spans="1:12" ht="13.5" thickBot="1">
      <c r="A63" s="212">
        <v>54</v>
      </c>
      <c r="B63" s="221" t="s">
        <v>509</v>
      </c>
      <c r="C63" s="221" t="s">
        <v>510</v>
      </c>
      <c r="D63" s="95">
        <v>14.13</v>
      </c>
      <c r="E63" s="95">
        <v>413</v>
      </c>
      <c r="F63" s="388">
        <v>0.0003275462962962963</v>
      </c>
      <c r="G63" s="381">
        <f t="shared" si="8"/>
        <v>32.39339752407153</v>
      </c>
      <c r="H63" s="96">
        <f t="shared" si="9"/>
        <v>72.45614035087719</v>
      </c>
      <c r="I63" s="380">
        <f t="shared" si="10"/>
        <v>84.45229681978799</v>
      </c>
      <c r="J63" s="374">
        <f t="shared" si="11"/>
        <v>189.30183469473673</v>
      </c>
      <c r="K63" s="397">
        <f t="shared" si="6"/>
        <v>73.14897008745166</v>
      </c>
      <c r="L63" s="374">
        <f t="shared" si="7"/>
        <v>83.14897008745166</v>
      </c>
    </row>
    <row r="64" spans="1:12" ht="13.5" thickBot="1">
      <c r="A64" s="212">
        <v>55</v>
      </c>
      <c r="B64" s="231" t="s">
        <v>78</v>
      </c>
      <c r="C64" s="231" t="s">
        <v>79</v>
      </c>
      <c r="D64" s="95">
        <v>19.15</v>
      </c>
      <c r="E64" s="95">
        <v>382</v>
      </c>
      <c r="F64" s="388">
        <v>0.00035300925925925924</v>
      </c>
      <c r="G64" s="381">
        <f t="shared" si="8"/>
        <v>43.90187987161852</v>
      </c>
      <c r="H64" s="96">
        <f t="shared" si="9"/>
        <v>67.01754385964912</v>
      </c>
      <c r="I64" s="380">
        <f t="shared" si="10"/>
        <v>78.36065573770492</v>
      </c>
      <c r="J64" s="374">
        <f t="shared" si="11"/>
        <v>189.28007946897256</v>
      </c>
      <c r="K64" s="397">
        <f aca="true" t="shared" si="12" ref="K64:K95">(J64/J$10)*100</f>
        <v>73.14056355319258</v>
      </c>
      <c r="L64" s="374">
        <f aca="true" t="shared" si="13" ref="L64:L95">K64+E$4</f>
        <v>83.14056355319258</v>
      </c>
    </row>
    <row r="65" spans="1:12" ht="13.5" thickBot="1">
      <c r="A65" s="212">
        <v>56</v>
      </c>
      <c r="B65" s="231" t="s">
        <v>77</v>
      </c>
      <c r="C65" s="231" t="s">
        <v>29</v>
      </c>
      <c r="D65" s="95">
        <v>19.06</v>
      </c>
      <c r="E65" s="95">
        <v>395</v>
      </c>
      <c r="F65" s="388">
        <v>0.0003692129629629629</v>
      </c>
      <c r="G65" s="381">
        <f t="shared" si="8"/>
        <v>43.695552498853736</v>
      </c>
      <c r="H65" s="96">
        <f t="shared" si="9"/>
        <v>69.2982456140351</v>
      </c>
      <c r="I65" s="380">
        <f t="shared" si="10"/>
        <v>74.9216300940439</v>
      </c>
      <c r="J65" s="374">
        <f t="shared" si="11"/>
        <v>187.91542820693275</v>
      </c>
      <c r="K65" s="397">
        <f t="shared" si="12"/>
        <v>72.61324254487944</v>
      </c>
      <c r="L65" s="374">
        <f t="shared" si="13"/>
        <v>82.61324254487944</v>
      </c>
    </row>
    <row r="66" spans="1:12" ht="13.5" thickBot="1">
      <c r="A66" s="212">
        <v>57</v>
      </c>
      <c r="B66" s="231" t="s">
        <v>27</v>
      </c>
      <c r="C66" s="231" t="s">
        <v>8</v>
      </c>
      <c r="D66" s="95">
        <v>19.25</v>
      </c>
      <c r="E66" s="95">
        <v>370</v>
      </c>
      <c r="F66" s="388">
        <v>0.0003541666666666667</v>
      </c>
      <c r="G66" s="381">
        <f t="shared" si="8"/>
        <v>44.131132508023846</v>
      </c>
      <c r="H66" s="96">
        <f t="shared" si="9"/>
        <v>64.91228070175438</v>
      </c>
      <c r="I66" s="380">
        <f t="shared" si="10"/>
        <v>78.10457516339869</v>
      </c>
      <c r="J66" s="374">
        <f t="shared" si="11"/>
        <v>187.14798837317693</v>
      </c>
      <c r="K66" s="397">
        <f t="shared" si="12"/>
        <v>72.31669268030022</v>
      </c>
      <c r="L66" s="374">
        <f t="shared" si="13"/>
        <v>82.31669268030022</v>
      </c>
    </row>
    <row r="67" spans="1:12" ht="13.5" thickBot="1">
      <c r="A67" s="212">
        <v>58</v>
      </c>
      <c r="B67" s="221" t="s">
        <v>111</v>
      </c>
      <c r="C67" s="221" t="s">
        <v>112</v>
      </c>
      <c r="D67" s="95">
        <v>21.86</v>
      </c>
      <c r="E67" s="95">
        <v>372</v>
      </c>
      <c r="F67" s="388">
        <v>0.0003877314814814815</v>
      </c>
      <c r="G67" s="381">
        <f t="shared" si="8"/>
        <v>50.11462631820266</v>
      </c>
      <c r="H67" s="96">
        <f t="shared" si="9"/>
        <v>65.26315789473685</v>
      </c>
      <c r="I67" s="380">
        <f t="shared" si="10"/>
        <v>71.34328358208954</v>
      </c>
      <c r="J67" s="374">
        <f t="shared" si="11"/>
        <v>186.72106779502906</v>
      </c>
      <c r="K67" s="397">
        <f t="shared" si="12"/>
        <v>72.15172438693415</v>
      </c>
      <c r="L67" s="374">
        <f t="shared" si="13"/>
        <v>82.15172438693415</v>
      </c>
    </row>
    <row r="68" spans="1:12" ht="13.5" thickBot="1">
      <c r="A68" s="212">
        <v>59</v>
      </c>
      <c r="B68" s="231" t="s">
        <v>16</v>
      </c>
      <c r="C68" s="231" t="s">
        <v>15</v>
      </c>
      <c r="D68" s="95">
        <v>16.02</v>
      </c>
      <c r="E68" s="95">
        <v>416</v>
      </c>
      <c r="F68" s="388">
        <v>0.0003611111111111111</v>
      </c>
      <c r="G68" s="381">
        <f t="shared" si="8"/>
        <v>36.72627235213205</v>
      </c>
      <c r="H68" s="96">
        <f t="shared" si="9"/>
        <v>72.98245614035088</v>
      </c>
      <c r="I68" s="380">
        <f t="shared" si="10"/>
        <v>76.6025641025641</v>
      </c>
      <c r="J68" s="374">
        <f t="shared" si="11"/>
        <v>186.311292595047</v>
      </c>
      <c r="K68" s="397">
        <f t="shared" si="12"/>
        <v>71.99338131596285</v>
      </c>
      <c r="L68" s="374">
        <f t="shared" si="13"/>
        <v>81.99338131596285</v>
      </c>
    </row>
    <row r="69" spans="1:12" ht="13.5" thickBot="1">
      <c r="A69" s="212">
        <v>60</v>
      </c>
      <c r="B69" s="221" t="s">
        <v>318</v>
      </c>
      <c r="C69" s="221" t="s">
        <v>153</v>
      </c>
      <c r="D69" s="95">
        <v>19.62</v>
      </c>
      <c r="E69" s="95">
        <v>390</v>
      </c>
      <c r="F69" s="388">
        <v>0.0003888888888888889</v>
      </c>
      <c r="G69" s="381">
        <f t="shared" si="8"/>
        <v>44.97936726272352</v>
      </c>
      <c r="H69" s="96">
        <f t="shared" si="9"/>
        <v>68.42105263157895</v>
      </c>
      <c r="I69" s="380">
        <f t="shared" si="10"/>
        <v>71.13095238095238</v>
      </c>
      <c r="J69" s="374">
        <f t="shared" si="11"/>
        <v>184.53137227525485</v>
      </c>
      <c r="K69" s="397">
        <f t="shared" si="12"/>
        <v>71.30559433048286</v>
      </c>
      <c r="L69" s="374">
        <f t="shared" si="13"/>
        <v>81.30559433048286</v>
      </c>
    </row>
    <row r="70" spans="1:12" ht="13.5" thickBot="1">
      <c r="A70" s="212">
        <v>61</v>
      </c>
      <c r="B70" s="231" t="s">
        <v>525</v>
      </c>
      <c r="C70" s="231" t="s">
        <v>162</v>
      </c>
      <c r="D70" s="95">
        <v>10.93</v>
      </c>
      <c r="E70" s="95">
        <v>415</v>
      </c>
      <c r="F70" s="388">
        <v>0.0003229166666666666</v>
      </c>
      <c r="G70" s="381">
        <f t="shared" si="8"/>
        <v>25.05731315910133</v>
      </c>
      <c r="H70" s="96">
        <f t="shared" si="9"/>
        <v>72.80701754385966</v>
      </c>
      <c r="I70" s="380">
        <f t="shared" si="10"/>
        <v>85.663082437276</v>
      </c>
      <c r="J70" s="374">
        <f t="shared" si="11"/>
        <v>183.527413140237</v>
      </c>
      <c r="K70" s="397">
        <f t="shared" si="12"/>
        <v>70.91764998300799</v>
      </c>
      <c r="L70" s="374">
        <f t="shared" si="13"/>
        <v>80.91764998300799</v>
      </c>
    </row>
    <row r="71" spans="1:12" ht="13.5" thickBot="1">
      <c r="A71" s="212">
        <v>62</v>
      </c>
      <c r="B71" s="231" t="s">
        <v>451</v>
      </c>
      <c r="C71" s="231" t="s">
        <v>8</v>
      </c>
      <c r="D71" s="95">
        <v>13.6</v>
      </c>
      <c r="E71" s="95">
        <v>372</v>
      </c>
      <c r="F71" s="388">
        <v>0.0003229166666666666</v>
      </c>
      <c r="G71" s="381">
        <f t="shared" si="8"/>
        <v>31.178358551123335</v>
      </c>
      <c r="H71" s="96">
        <f t="shared" si="9"/>
        <v>65.26315789473685</v>
      </c>
      <c r="I71" s="380">
        <f t="shared" si="10"/>
        <v>85.663082437276</v>
      </c>
      <c r="J71" s="374">
        <f t="shared" si="11"/>
        <v>182.1045988831362</v>
      </c>
      <c r="K71" s="397">
        <f t="shared" si="12"/>
        <v>70.36785395118137</v>
      </c>
      <c r="L71" s="374">
        <f t="shared" si="13"/>
        <v>80.36785395118137</v>
      </c>
    </row>
    <row r="72" spans="1:12" ht="13.5" thickBot="1">
      <c r="A72" s="212">
        <v>63</v>
      </c>
      <c r="B72" s="231" t="s">
        <v>41</v>
      </c>
      <c r="C72" s="231" t="s">
        <v>39</v>
      </c>
      <c r="D72" s="95">
        <v>10.83</v>
      </c>
      <c r="E72" s="95">
        <v>435</v>
      </c>
      <c r="F72" s="388">
        <v>0.0003483796296296297</v>
      </c>
      <c r="G72" s="381">
        <f t="shared" si="8"/>
        <v>24.828060522696013</v>
      </c>
      <c r="H72" s="96">
        <f t="shared" si="9"/>
        <v>76.31578947368422</v>
      </c>
      <c r="I72" s="380">
        <f t="shared" si="10"/>
        <v>79.40199335548172</v>
      </c>
      <c r="J72" s="374">
        <f t="shared" si="11"/>
        <v>180.54584335186195</v>
      </c>
      <c r="K72" s="397">
        <f t="shared" si="12"/>
        <v>69.7655282425336</v>
      </c>
      <c r="L72" s="374">
        <f t="shared" si="13"/>
        <v>79.7655282425336</v>
      </c>
    </row>
    <row r="73" spans="1:12" ht="13.5" thickBot="1">
      <c r="A73" s="212">
        <v>64</v>
      </c>
      <c r="B73" s="221" t="s">
        <v>519</v>
      </c>
      <c r="C73" s="221" t="s">
        <v>520</v>
      </c>
      <c r="D73" s="95">
        <v>16.01</v>
      </c>
      <c r="E73" s="95">
        <v>373</v>
      </c>
      <c r="F73" s="388">
        <v>0.0003541666666666667</v>
      </c>
      <c r="G73" s="381">
        <f t="shared" si="8"/>
        <v>36.703347088491526</v>
      </c>
      <c r="H73" s="96">
        <f t="shared" si="9"/>
        <v>65.43859649122807</v>
      </c>
      <c r="I73" s="380">
        <f t="shared" si="10"/>
        <v>78.10457516339869</v>
      </c>
      <c r="J73" s="374">
        <f t="shared" si="11"/>
        <v>180.2465187431183</v>
      </c>
      <c r="K73" s="397">
        <f t="shared" si="12"/>
        <v>69.6498648793827</v>
      </c>
      <c r="L73" s="374">
        <f t="shared" si="13"/>
        <v>79.6498648793827</v>
      </c>
    </row>
    <row r="74" spans="1:12" ht="13.5" thickBot="1">
      <c r="A74" s="212">
        <v>65</v>
      </c>
      <c r="B74" s="221" t="s">
        <v>21</v>
      </c>
      <c r="C74" s="221" t="s">
        <v>22</v>
      </c>
      <c r="D74" s="95">
        <v>18.25</v>
      </c>
      <c r="E74" s="95">
        <v>392</v>
      </c>
      <c r="F74" s="388">
        <v>0.0004074074074074074</v>
      </c>
      <c r="G74" s="381">
        <f aca="true" t="shared" si="14" ref="G74:G105">(D74/43.62)*100</f>
        <v>41.83860614397066</v>
      </c>
      <c r="H74" s="96">
        <f aca="true" t="shared" si="15" ref="H74:H105">(E74/570)*100</f>
        <v>68.77192982456141</v>
      </c>
      <c r="I74" s="380">
        <f aca="true" t="shared" si="16" ref="I74:I105">($F$8/F74)*100</f>
        <v>67.89772727272728</v>
      </c>
      <c r="J74" s="374">
        <f aca="true" t="shared" si="17" ref="J74:J105">SUM(G74:I74)</f>
        <v>178.50826324125936</v>
      </c>
      <c r="K74" s="397">
        <f t="shared" si="12"/>
        <v>68.97817778287427</v>
      </c>
      <c r="L74" s="374">
        <f t="shared" si="13"/>
        <v>78.97817778287427</v>
      </c>
    </row>
    <row r="75" spans="1:12" ht="13.5" thickBot="1">
      <c r="A75" s="212">
        <v>66</v>
      </c>
      <c r="B75" s="231" t="s">
        <v>10</v>
      </c>
      <c r="C75" s="231" t="s">
        <v>11</v>
      </c>
      <c r="D75" s="95">
        <v>20.31</v>
      </c>
      <c r="E75" s="95">
        <v>322</v>
      </c>
      <c r="F75" s="388">
        <v>0.00036689814814814815</v>
      </c>
      <c r="G75" s="381">
        <f t="shared" si="14"/>
        <v>46.56121045392022</v>
      </c>
      <c r="H75" s="96">
        <f t="shared" si="15"/>
        <v>56.49122807017544</v>
      </c>
      <c r="I75" s="380">
        <f t="shared" si="16"/>
        <v>75.39432176656152</v>
      </c>
      <c r="J75" s="374">
        <f t="shared" si="17"/>
        <v>178.44676029065718</v>
      </c>
      <c r="K75" s="397">
        <f t="shared" si="12"/>
        <v>68.95441215217585</v>
      </c>
      <c r="L75" s="374">
        <f t="shared" si="13"/>
        <v>78.95441215217585</v>
      </c>
    </row>
    <row r="76" spans="1:12" ht="13.5" thickBot="1">
      <c r="A76" s="212">
        <v>67</v>
      </c>
      <c r="B76" s="231" t="s">
        <v>130</v>
      </c>
      <c r="C76" s="231" t="s">
        <v>42</v>
      </c>
      <c r="D76" s="95">
        <v>19.74</v>
      </c>
      <c r="E76" s="95">
        <v>351</v>
      </c>
      <c r="F76" s="388">
        <v>0.00039120370370370367</v>
      </c>
      <c r="G76" s="381">
        <f t="shared" si="14"/>
        <v>45.2544704264099</v>
      </c>
      <c r="H76" s="96">
        <f t="shared" si="15"/>
        <v>61.578947368421055</v>
      </c>
      <c r="I76" s="380">
        <f t="shared" si="16"/>
        <v>70.71005917159763</v>
      </c>
      <c r="J76" s="374">
        <f t="shared" si="17"/>
        <v>177.54347696642859</v>
      </c>
      <c r="K76" s="397">
        <f t="shared" si="12"/>
        <v>68.60537039581337</v>
      </c>
      <c r="L76" s="374">
        <f t="shared" si="13"/>
        <v>78.60537039581337</v>
      </c>
    </row>
    <row r="77" spans="1:12" ht="13.5" thickBot="1">
      <c r="A77" s="212">
        <v>68</v>
      </c>
      <c r="B77" s="231" t="s">
        <v>360</v>
      </c>
      <c r="C77" s="231" t="s">
        <v>66</v>
      </c>
      <c r="D77" s="95">
        <v>17.83</v>
      </c>
      <c r="E77" s="95">
        <v>370</v>
      </c>
      <c r="F77" s="388">
        <v>0.00039236111111111107</v>
      </c>
      <c r="G77" s="381">
        <f t="shared" si="14"/>
        <v>40.875745071068316</v>
      </c>
      <c r="H77" s="96">
        <f t="shared" si="15"/>
        <v>64.91228070175438</v>
      </c>
      <c r="I77" s="380">
        <f t="shared" si="16"/>
        <v>70.50147492625369</v>
      </c>
      <c r="J77" s="374">
        <f t="shared" si="17"/>
        <v>176.28950069907637</v>
      </c>
      <c r="K77" s="397">
        <f t="shared" si="12"/>
        <v>68.12081580806286</v>
      </c>
      <c r="L77" s="374">
        <f t="shared" si="13"/>
        <v>78.12081580806286</v>
      </c>
    </row>
    <row r="78" spans="1:12" ht="13.5" thickBot="1">
      <c r="A78" s="212">
        <v>69</v>
      </c>
      <c r="B78" s="231" t="s">
        <v>37</v>
      </c>
      <c r="C78" s="231" t="s">
        <v>38</v>
      </c>
      <c r="D78" s="95">
        <v>15.37</v>
      </c>
      <c r="E78" s="95">
        <v>372</v>
      </c>
      <c r="F78" s="388">
        <v>0.00036689814814814815</v>
      </c>
      <c r="G78" s="381">
        <f t="shared" si="14"/>
        <v>35.23613021549748</v>
      </c>
      <c r="H78" s="96">
        <f t="shared" si="15"/>
        <v>65.26315789473685</v>
      </c>
      <c r="I78" s="380">
        <f t="shared" si="16"/>
        <v>75.39432176656152</v>
      </c>
      <c r="J78" s="374">
        <f t="shared" si="17"/>
        <v>175.89360987679584</v>
      </c>
      <c r="K78" s="397">
        <f t="shared" si="12"/>
        <v>67.9678378616864</v>
      </c>
      <c r="L78" s="374">
        <f t="shared" si="13"/>
        <v>77.9678378616864</v>
      </c>
    </row>
    <row r="79" spans="1:12" ht="13.5" thickBot="1">
      <c r="A79" s="212">
        <v>70</v>
      </c>
      <c r="B79" s="221" t="s">
        <v>397</v>
      </c>
      <c r="C79" s="221" t="s">
        <v>70</v>
      </c>
      <c r="D79" s="95">
        <v>13.87</v>
      </c>
      <c r="E79" s="95">
        <v>402</v>
      </c>
      <c r="F79" s="388">
        <v>0.00037615740740740735</v>
      </c>
      <c r="G79" s="381">
        <f t="shared" si="14"/>
        <v>31.7973406694177</v>
      </c>
      <c r="H79" s="96">
        <f t="shared" si="15"/>
        <v>70.52631578947368</v>
      </c>
      <c r="I79" s="380">
        <f t="shared" si="16"/>
        <v>73.53846153846155</v>
      </c>
      <c r="J79" s="374">
        <f t="shared" si="17"/>
        <v>175.86211799735293</v>
      </c>
      <c r="K79" s="397">
        <f t="shared" si="12"/>
        <v>67.95566894345548</v>
      </c>
      <c r="L79" s="374">
        <f t="shared" si="13"/>
        <v>77.95566894345548</v>
      </c>
    </row>
    <row r="80" spans="1:12" ht="13.5" thickBot="1">
      <c r="A80" s="212">
        <v>71</v>
      </c>
      <c r="B80" s="231" t="s">
        <v>523</v>
      </c>
      <c r="C80" s="231" t="s">
        <v>92</v>
      </c>
      <c r="D80" s="95">
        <v>20.73</v>
      </c>
      <c r="E80" s="95">
        <v>326</v>
      </c>
      <c r="F80" s="388">
        <v>0.0003900462962962964</v>
      </c>
      <c r="G80" s="381">
        <f t="shared" si="14"/>
        <v>47.52407152682257</v>
      </c>
      <c r="H80" s="96">
        <f t="shared" si="15"/>
        <v>57.19298245614035</v>
      </c>
      <c r="I80" s="380">
        <f t="shared" si="16"/>
        <v>70.91988130563797</v>
      </c>
      <c r="J80" s="374">
        <f t="shared" si="17"/>
        <v>175.63693528860088</v>
      </c>
      <c r="K80" s="397">
        <f t="shared" si="12"/>
        <v>67.8686550840638</v>
      </c>
      <c r="L80" s="374">
        <f t="shared" si="13"/>
        <v>77.8686550840638</v>
      </c>
    </row>
    <row r="81" spans="1:12" ht="13.5" thickBot="1">
      <c r="A81" s="212">
        <v>72</v>
      </c>
      <c r="B81" s="221" t="s">
        <v>524</v>
      </c>
      <c r="C81" s="221" t="s">
        <v>512</v>
      </c>
      <c r="D81" s="95">
        <v>13.43</v>
      </c>
      <c r="E81" s="95">
        <v>378</v>
      </c>
      <c r="F81" s="388">
        <v>0.0003541666666666667</v>
      </c>
      <c r="G81" s="381">
        <f t="shared" si="14"/>
        <v>30.788629069234297</v>
      </c>
      <c r="H81" s="96">
        <f t="shared" si="15"/>
        <v>66.3157894736842</v>
      </c>
      <c r="I81" s="380">
        <f t="shared" si="16"/>
        <v>78.10457516339869</v>
      </c>
      <c r="J81" s="374">
        <f t="shared" si="17"/>
        <v>175.2089937063172</v>
      </c>
      <c r="K81" s="397">
        <f t="shared" si="12"/>
        <v>67.70329225991513</v>
      </c>
      <c r="L81" s="374">
        <f t="shared" si="13"/>
        <v>77.70329225991513</v>
      </c>
    </row>
    <row r="82" spans="1:14" ht="13.5" thickBot="1">
      <c r="A82" s="212">
        <v>73</v>
      </c>
      <c r="B82" s="231" t="s">
        <v>26</v>
      </c>
      <c r="C82" s="231" t="s">
        <v>8</v>
      </c>
      <c r="D82" s="95">
        <v>14.41</v>
      </c>
      <c r="E82" s="95">
        <v>354</v>
      </c>
      <c r="F82" s="388">
        <v>0.00034722222222222224</v>
      </c>
      <c r="G82" s="381">
        <f t="shared" si="14"/>
        <v>33.035304906006424</v>
      </c>
      <c r="H82" s="96">
        <f t="shared" si="15"/>
        <v>62.10526315789474</v>
      </c>
      <c r="I82" s="380">
        <f t="shared" si="16"/>
        <v>79.66666666666666</v>
      </c>
      <c r="J82" s="374">
        <f t="shared" si="17"/>
        <v>174.8072347305678</v>
      </c>
      <c r="K82" s="397">
        <f t="shared" si="12"/>
        <v>67.54804677406526</v>
      </c>
      <c r="L82" s="374">
        <f t="shared" si="13"/>
        <v>77.54804677406526</v>
      </c>
      <c r="N82" t="s">
        <v>224</v>
      </c>
    </row>
    <row r="83" spans="1:12" ht="13.5" thickBot="1">
      <c r="A83" s="212">
        <v>74</v>
      </c>
      <c r="B83" s="221" t="s">
        <v>511</v>
      </c>
      <c r="C83" s="221" t="s">
        <v>512</v>
      </c>
      <c r="D83" s="95">
        <v>17.41</v>
      </c>
      <c r="E83" s="95">
        <v>360</v>
      </c>
      <c r="F83" s="388">
        <v>0.0003888888888888889</v>
      </c>
      <c r="G83" s="381">
        <f t="shared" si="14"/>
        <v>39.91288399816598</v>
      </c>
      <c r="H83" s="96">
        <f t="shared" si="15"/>
        <v>63.1578947368421</v>
      </c>
      <c r="I83" s="380">
        <f t="shared" si="16"/>
        <v>71.13095238095238</v>
      </c>
      <c r="J83" s="374">
        <f t="shared" si="17"/>
        <v>174.20173111596046</v>
      </c>
      <c r="K83" s="397">
        <f t="shared" si="12"/>
        <v>67.31407140946204</v>
      </c>
      <c r="L83" s="374">
        <f t="shared" si="13"/>
        <v>77.31407140946204</v>
      </c>
    </row>
    <row r="84" spans="1:12" ht="13.5" thickBot="1">
      <c r="A84" s="212">
        <v>75</v>
      </c>
      <c r="B84" s="231" t="s">
        <v>10</v>
      </c>
      <c r="C84" s="231" t="s">
        <v>48</v>
      </c>
      <c r="D84" s="95">
        <v>14.14</v>
      </c>
      <c r="E84" s="95">
        <v>405</v>
      </c>
      <c r="F84" s="388">
        <v>0.00039120370370370367</v>
      </c>
      <c r="G84" s="381">
        <f t="shared" si="14"/>
        <v>32.41632278771206</v>
      </c>
      <c r="H84" s="96">
        <f t="shared" si="15"/>
        <v>71.05263157894737</v>
      </c>
      <c r="I84" s="380">
        <f t="shared" si="16"/>
        <v>70.71005917159763</v>
      </c>
      <c r="J84" s="374">
        <f t="shared" si="17"/>
        <v>174.17901353825707</v>
      </c>
      <c r="K84" s="397">
        <f t="shared" si="12"/>
        <v>67.30529300847843</v>
      </c>
      <c r="L84" s="374">
        <f t="shared" si="13"/>
        <v>77.30529300847843</v>
      </c>
    </row>
    <row r="85" spans="1:12" ht="13.5" thickBot="1">
      <c r="A85" s="212">
        <v>76</v>
      </c>
      <c r="B85" s="231" t="s">
        <v>12</v>
      </c>
      <c r="C85" s="231" t="s">
        <v>13</v>
      </c>
      <c r="D85" s="95">
        <v>14.86</v>
      </c>
      <c r="E85" s="95">
        <v>358</v>
      </c>
      <c r="F85" s="388">
        <v>0.0003634259259259259</v>
      </c>
      <c r="G85" s="381">
        <f t="shared" si="14"/>
        <v>34.06694176983036</v>
      </c>
      <c r="H85" s="96">
        <f t="shared" si="15"/>
        <v>62.807017543859644</v>
      </c>
      <c r="I85" s="380">
        <f t="shared" si="16"/>
        <v>76.11464968152866</v>
      </c>
      <c r="J85" s="374">
        <f t="shared" si="17"/>
        <v>172.98860899521867</v>
      </c>
      <c r="K85" s="397">
        <f t="shared" si="12"/>
        <v>66.84530345554515</v>
      </c>
      <c r="L85" s="374">
        <f t="shared" si="13"/>
        <v>76.84530345554515</v>
      </c>
    </row>
    <row r="86" spans="1:12" ht="13.5" thickBot="1">
      <c r="A86" s="212">
        <v>77</v>
      </c>
      <c r="B86" s="231" t="s">
        <v>523</v>
      </c>
      <c r="C86" s="231" t="s">
        <v>109</v>
      </c>
      <c r="D86" s="95">
        <v>17.71</v>
      </c>
      <c r="E86" s="95">
        <v>380</v>
      </c>
      <c r="F86" s="388">
        <v>0.00042708333333333335</v>
      </c>
      <c r="G86" s="381">
        <f t="shared" si="14"/>
        <v>40.60064190738194</v>
      </c>
      <c r="H86" s="96">
        <f t="shared" si="15"/>
        <v>66.66666666666666</v>
      </c>
      <c r="I86" s="380">
        <f t="shared" si="16"/>
        <v>64.76964769647697</v>
      </c>
      <c r="J86" s="374">
        <f t="shared" si="17"/>
        <v>172.03695627052556</v>
      </c>
      <c r="K86" s="397">
        <f t="shared" si="12"/>
        <v>66.47757106243616</v>
      </c>
      <c r="L86" s="374">
        <f t="shared" si="13"/>
        <v>76.47757106243616</v>
      </c>
    </row>
    <row r="87" spans="1:12" ht="13.5" thickBot="1">
      <c r="A87" s="212">
        <v>78</v>
      </c>
      <c r="B87" s="221" t="s">
        <v>19</v>
      </c>
      <c r="C87" s="221" t="s">
        <v>40</v>
      </c>
      <c r="D87" s="95">
        <v>18.86</v>
      </c>
      <c r="E87" s="95">
        <v>342</v>
      </c>
      <c r="F87" s="388">
        <v>0.0004120370370370371</v>
      </c>
      <c r="G87" s="381">
        <f t="shared" si="14"/>
        <v>43.2370472260431</v>
      </c>
      <c r="H87" s="96">
        <f t="shared" si="15"/>
        <v>60</v>
      </c>
      <c r="I87" s="380">
        <f t="shared" si="16"/>
        <v>67.13483146067415</v>
      </c>
      <c r="J87" s="374">
        <f t="shared" si="17"/>
        <v>170.37187868671725</v>
      </c>
      <c r="K87" s="397">
        <f t="shared" si="12"/>
        <v>65.83416097310611</v>
      </c>
      <c r="L87" s="374">
        <f t="shared" si="13"/>
        <v>75.83416097310611</v>
      </c>
    </row>
    <row r="88" spans="1:12" ht="13.5" thickBot="1">
      <c r="A88" s="212">
        <v>79</v>
      </c>
      <c r="B88" s="231" t="s">
        <v>100</v>
      </c>
      <c r="C88" s="231" t="s">
        <v>8</v>
      </c>
      <c r="D88" s="95">
        <v>15.3</v>
      </c>
      <c r="E88" s="95">
        <v>368</v>
      </c>
      <c r="F88" s="388">
        <v>0.0003993055555555555</v>
      </c>
      <c r="G88" s="381">
        <f t="shared" si="14"/>
        <v>35.07565337001376</v>
      </c>
      <c r="H88" s="96">
        <f t="shared" si="15"/>
        <v>64.56140350877193</v>
      </c>
      <c r="I88" s="380">
        <f t="shared" si="16"/>
        <v>69.27536231884058</v>
      </c>
      <c r="J88" s="374">
        <f t="shared" si="17"/>
        <v>168.91241919762626</v>
      </c>
      <c r="K88" s="397">
        <f t="shared" si="12"/>
        <v>65.27020469300182</v>
      </c>
      <c r="L88" s="374">
        <f t="shared" si="13"/>
        <v>75.27020469300182</v>
      </c>
    </row>
    <row r="89" spans="1:12" ht="13.5" thickBot="1">
      <c r="A89" s="212">
        <v>80</v>
      </c>
      <c r="B89" s="231" t="s">
        <v>211</v>
      </c>
      <c r="C89" s="231" t="s">
        <v>517</v>
      </c>
      <c r="D89" s="95">
        <v>16.32</v>
      </c>
      <c r="E89" s="95">
        <v>340</v>
      </c>
      <c r="F89" s="388">
        <v>0.00038541666666666667</v>
      </c>
      <c r="G89" s="381">
        <f t="shared" si="14"/>
        <v>37.41403026134801</v>
      </c>
      <c r="H89" s="96">
        <f t="shared" si="15"/>
        <v>59.64912280701754</v>
      </c>
      <c r="I89" s="380">
        <f t="shared" si="16"/>
        <v>71.77177177177178</v>
      </c>
      <c r="J89" s="374">
        <f t="shared" si="17"/>
        <v>168.83492484013732</v>
      </c>
      <c r="K89" s="397">
        <f t="shared" si="12"/>
        <v>65.24025975112079</v>
      </c>
      <c r="L89" s="374">
        <f t="shared" si="13"/>
        <v>75.24025975112079</v>
      </c>
    </row>
    <row r="90" spans="1:12" ht="13.5" thickBot="1">
      <c r="A90" s="212">
        <v>81</v>
      </c>
      <c r="B90" s="231" t="s">
        <v>522</v>
      </c>
      <c r="C90" s="231" t="s">
        <v>31</v>
      </c>
      <c r="D90" s="95">
        <v>16.47</v>
      </c>
      <c r="E90" s="95">
        <v>376</v>
      </c>
      <c r="F90" s="388">
        <v>0.00042824074074074075</v>
      </c>
      <c r="G90" s="381">
        <f t="shared" si="14"/>
        <v>37.75790921595598</v>
      </c>
      <c r="H90" s="96">
        <f t="shared" si="15"/>
        <v>65.96491228070175</v>
      </c>
      <c r="I90" s="380">
        <f t="shared" si="16"/>
        <v>64.5945945945946</v>
      </c>
      <c r="J90" s="374">
        <f t="shared" si="17"/>
        <v>168.3174160912523</v>
      </c>
      <c r="K90" s="397">
        <f t="shared" si="12"/>
        <v>65.04028687683127</v>
      </c>
      <c r="L90" s="374">
        <f t="shared" si="13"/>
        <v>75.04028687683127</v>
      </c>
    </row>
    <row r="91" spans="1:12" ht="13.5" thickBot="1">
      <c r="A91" s="212">
        <v>82</v>
      </c>
      <c r="B91" s="231" t="s">
        <v>177</v>
      </c>
      <c r="C91" s="231" t="s">
        <v>13</v>
      </c>
      <c r="D91" s="95">
        <v>14.64</v>
      </c>
      <c r="E91" s="95">
        <v>340</v>
      </c>
      <c r="F91" s="388">
        <v>0.00037384259259259255</v>
      </c>
      <c r="G91" s="381">
        <f t="shared" si="14"/>
        <v>33.562585969738656</v>
      </c>
      <c r="H91" s="96">
        <f t="shared" si="15"/>
        <v>59.64912280701754</v>
      </c>
      <c r="I91" s="380">
        <f t="shared" si="16"/>
        <v>73.99380804953562</v>
      </c>
      <c r="J91" s="374">
        <f t="shared" si="17"/>
        <v>167.2055168262918</v>
      </c>
      <c r="K91" s="397">
        <f t="shared" si="12"/>
        <v>64.6106329001331</v>
      </c>
      <c r="L91" s="374">
        <f t="shared" si="13"/>
        <v>74.6106329001331</v>
      </c>
    </row>
    <row r="92" spans="1:12" ht="13.5" thickBot="1">
      <c r="A92" s="212">
        <v>83</v>
      </c>
      <c r="B92" s="231" t="s">
        <v>24</v>
      </c>
      <c r="C92" s="231" t="s">
        <v>25</v>
      </c>
      <c r="D92" s="95">
        <v>17.16</v>
      </c>
      <c r="E92" s="95">
        <v>319</v>
      </c>
      <c r="F92" s="388">
        <v>0.00038657407407407407</v>
      </c>
      <c r="G92" s="381">
        <f t="shared" si="14"/>
        <v>39.33975240715269</v>
      </c>
      <c r="H92" s="96">
        <f t="shared" si="15"/>
        <v>55.96491228070175</v>
      </c>
      <c r="I92" s="380">
        <f t="shared" si="16"/>
        <v>71.55688622754491</v>
      </c>
      <c r="J92" s="374">
        <f t="shared" si="17"/>
        <v>166.86155091539933</v>
      </c>
      <c r="K92" s="397">
        <f t="shared" si="12"/>
        <v>64.47771949140913</v>
      </c>
      <c r="L92" s="374">
        <f t="shared" si="13"/>
        <v>74.47771949140913</v>
      </c>
    </row>
    <row r="93" spans="1:12" ht="13.5" thickBot="1">
      <c r="A93" s="212">
        <v>84</v>
      </c>
      <c r="B93" s="231" t="s">
        <v>43</v>
      </c>
      <c r="C93" s="231" t="s">
        <v>8</v>
      </c>
      <c r="D93" s="95">
        <v>17.04</v>
      </c>
      <c r="E93" s="95">
        <v>342</v>
      </c>
      <c r="F93" s="388">
        <v>0.0004097222222222222</v>
      </c>
      <c r="G93" s="381">
        <f t="shared" si="14"/>
        <v>39.0646492434663</v>
      </c>
      <c r="H93" s="96">
        <f t="shared" si="15"/>
        <v>60</v>
      </c>
      <c r="I93" s="380">
        <f t="shared" si="16"/>
        <v>67.51412429378531</v>
      </c>
      <c r="J93" s="374">
        <f t="shared" si="17"/>
        <v>166.5787735372516</v>
      </c>
      <c r="K93" s="397">
        <f t="shared" si="12"/>
        <v>64.3684502177706</v>
      </c>
      <c r="L93" s="374">
        <f t="shared" si="13"/>
        <v>74.3684502177706</v>
      </c>
    </row>
    <row r="94" spans="1:12" ht="13.5" thickBot="1">
      <c r="A94" s="212">
        <v>85</v>
      </c>
      <c r="B94" s="407" t="s">
        <v>16</v>
      </c>
      <c r="C94" s="407" t="s">
        <v>29</v>
      </c>
      <c r="D94" s="95">
        <v>11.42</v>
      </c>
      <c r="E94" s="95">
        <v>372</v>
      </c>
      <c r="F94" s="388">
        <v>0.00037037037037037035</v>
      </c>
      <c r="G94" s="381">
        <f t="shared" si="14"/>
        <v>26.180651077487394</v>
      </c>
      <c r="H94" s="96">
        <f t="shared" si="15"/>
        <v>65.26315789473685</v>
      </c>
      <c r="I94" s="380">
        <f t="shared" si="16"/>
        <v>74.6875</v>
      </c>
      <c r="J94" s="374">
        <f t="shared" si="17"/>
        <v>166.13130897222425</v>
      </c>
      <c r="K94" s="397">
        <f t="shared" si="12"/>
        <v>64.19554343038968</v>
      </c>
      <c r="L94" s="374">
        <f t="shared" si="13"/>
        <v>74.19554343038968</v>
      </c>
    </row>
    <row r="95" spans="1:12" ht="13.5" thickBot="1">
      <c r="A95" s="351">
        <v>86</v>
      </c>
      <c r="B95" s="413" t="s">
        <v>81</v>
      </c>
      <c r="C95" s="413" t="s">
        <v>82</v>
      </c>
      <c r="D95" s="95">
        <v>15.85</v>
      </c>
      <c r="E95" s="95">
        <v>355</v>
      </c>
      <c r="F95" s="388">
        <v>0.0004166666666666667</v>
      </c>
      <c r="G95" s="381">
        <f t="shared" si="14"/>
        <v>36.33654287024301</v>
      </c>
      <c r="H95" s="96">
        <f t="shared" si="15"/>
        <v>62.28070175438597</v>
      </c>
      <c r="I95" s="380">
        <f t="shared" si="16"/>
        <v>66.38888888888889</v>
      </c>
      <c r="J95" s="374">
        <f t="shared" si="17"/>
        <v>165.00613351351785</v>
      </c>
      <c r="K95" s="398">
        <f t="shared" si="12"/>
        <v>63.76075934018384</v>
      </c>
      <c r="L95" s="403">
        <f t="shared" si="13"/>
        <v>73.76075934018384</v>
      </c>
    </row>
    <row r="96" spans="1:12" ht="13.5" thickBot="1">
      <c r="A96" s="350">
        <v>87</v>
      </c>
      <c r="B96" s="284" t="s">
        <v>181</v>
      </c>
      <c r="C96" s="284" t="s">
        <v>38</v>
      </c>
      <c r="D96" s="95">
        <v>17.42</v>
      </c>
      <c r="E96" s="95">
        <v>349</v>
      </c>
      <c r="F96" s="388">
        <v>0.0004409722222222222</v>
      </c>
      <c r="G96" s="381">
        <f t="shared" si="14"/>
        <v>39.93580926180652</v>
      </c>
      <c r="H96" s="96">
        <f t="shared" si="15"/>
        <v>61.228070175438596</v>
      </c>
      <c r="I96" s="380">
        <f t="shared" si="16"/>
        <v>62.72965879265092</v>
      </c>
      <c r="J96" s="374">
        <f t="shared" si="17"/>
        <v>163.89353822989602</v>
      </c>
      <c r="K96" s="399">
        <f>(J96/J$10)*100</f>
        <v>63.33083641179631</v>
      </c>
      <c r="L96" s="404">
        <f>K96+E$4</f>
        <v>73.33083641179631</v>
      </c>
    </row>
    <row r="97" spans="1:12" ht="13.5" thickBot="1">
      <c r="A97" s="351">
        <v>88</v>
      </c>
      <c r="B97" s="284" t="s">
        <v>516</v>
      </c>
      <c r="C97" s="284" t="s">
        <v>142</v>
      </c>
      <c r="D97" s="95">
        <v>15.11</v>
      </c>
      <c r="E97" s="95">
        <v>363</v>
      </c>
      <c r="F97" s="388">
        <v>0.00042824074074074075</v>
      </c>
      <c r="G97" s="381">
        <f t="shared" si="14"/>
        <v>34.64007336084365</v>
      </c>
      <c r="H97" s="96">
        <f t="shared" si="15"/>
        <v>63.68421052631579</v>
      </c>
      <c r="I97" s="380">
        <f t="shared" si="16"/>
        <v>64.5945945945946</v>
      </c>
      <c r="J97" s="374">
        <f t="shared" si="17"/>
        <v>162.91887848175404</v>
      </c>
      <c r="K97" s="399">
        <f aca="true" t="shared" si="18" ref="K97:K116">(J97/J$10)*100</f>
        <v>62.95421377167636</v>
      </c>
      <c r="L97" s="404">
        <f aca="true" t="shared" si="19" ref="L97:L116">K97+E$4</f>
        <v>72.95421377167636</v>
      </c>
    </row>
    <row r="98" spans="1:12" ht="13.5" thickBot="1">
      <c r="A98" s="350">
        <v>89</v>
      </c>
      <c r="B98" s="284" t="s">
        <v>51</v>
      </c>
      <c r="C98" s="284" t="s">
        <v>29</v>
      </c>
      <c r="D98" s="95">
        <v>15.01</v>
      </c>
      <c r="E98" s="95">
        <v>344</v>
      </c>
      <c r="F98" s="388">
        <v>0.0004108796296296296</v>
      </c>
      <c r="G98" s="381">
        <f t="shared" si="14"/>
        <v>34.41082072443834</v>
      </c>
      <c r="H98" s="96">
        <f t="shared" si="15"/>
        <v>60.35087719298245</v>
      </c>
      <c r="I98" s="380">
        <f t="shared" si="16"/>
        <v>67.32394366197184</v>
      </c>
      <c r="J98" s="374">
        <f t="shared" si="17"/>
        <v>162.08564157939264</v>
      </c>
      <c r="K98" s="399">
        <f t="shared" si="18"/>
        <v>62.63223896702177</v>
      </c>
      <c r="L98" s="404">
        <f t="shared" si="19"/>
        <v>72.63223896702178</v>
      </c>
    </row>
    <row r="99" spans="1:12" ht="13.5" thickBot="1">
      <c r="A99" s="351">
        <v>90</v>
      </c>
      <c r="B99" s="408" t="s">
        <v>35</v>
      </c>
      <c r="C99" s="408" t="s">
        <v>36</v>
      </c>
      <c r="D99" s="95">
        <v>17.35</v>
      </c>
      <c r="E99" s="95">
        <v>311</v>
      </c>
      <c r="F99" s="388">
        <v>0.00043055555555555555</v>
      </c>
      <c r="G99" s="381">
        <f t="shared" si="14"/>
        <v>39.7753324163228</v>
      </c>
      <c r="H99" s="96">
        <f t="shared" si="15"/>
        <v>54.56140350877193</v>
      </c>
      <c r="I99" s="380">
        <f t="shared" si="16"/>
        <v>64.24731182795699</v>
      </c>
      <c r="J99" s="374">
        <f t="shared" si="17"/>
        <v>158.58404775305172</v>
      </c>
      <c r="K99" s="399">
        <f t="shared" si="18"/>
        <v>61.279172408134684</v>
      </c>
      <c r="L99" s="404">
        <f t="shared" si="19"/>
        <v>71.27917240813468</v>
      </c>
    </row>
    <row r="100" spans="1:12" ht="13.5" thickBot="1">
      <c r="A100" s="350">
        <v>91</v>
      </c>
      <c r="B100" s="284" t="s">
        <v>210</v>
      </c>
      <c r="C100" s="284" t="s">
        <v>56</v>
      </c>
      <c r="D100" s="95">
        <v>11.21</v>
      </c>
      <c r="E100" s="95">
        <v>347</v>
      </c>
      <c r="F100" s="388">
        <v>0.0003877314814814815</v>
      </c>
      <c r="G100" s="381">
        <f t="shared" si="14"/>
        <v>25.699220541036226</v>
      </c>
      <c r="H100" s="96">
        <f t="shared" si="15"/>
        <v>60.877192982456144</v>
      </c>
      <c r="I100" s="380">
        <f t="shared" si="16"/>
        <v>71.34328358208954</v>
      </c>
      <c r="J100" s="374">
        <f t="shared" si="17"/>
        <v>157.91969710558192</v>
      </c>
      <c r="K100" s="399">
        <f t="shared" si="18"/>
        <v>61.022457697906376</v>
      </c>
      <c r="L100" s="404">
        <f t="shared" si="19"/>
        <v>71.02245769790638</v>
      </c>
    </row>
    <row r="101" spans="1:12" ht="13.5" thickBot="1">
      <c r="A101" s="351">
        <v>92</v>
      </c>
      <c r="B101" s="408" t="s">
        <v>49</v>
      </c>
      <c r="C101" s="408" t="s">
        <v>50</v>
      </c>
      <c r="D101" s="95">
        <v>19.24</v>
      </c>
      <c r="E101" s="95">
        <v>300</v>
      </c>
      <c r="F101" s="388">
        <v>0.00048726851851851855</v>
      </c>
      <c r="G101" s="381">
        <f t="shared" si="14"/>
        <v>44.10820724438331</v>
      </c>
      <c r="H101" s="96">
        <f t="shared" si="15"/>
        <v>52.63157894736842</v>
      </c>
      <c r="I101" s="380">
        <f t="shared" si="16"/>
        <v>56.76959619952494</v>
      </c>
      <c r="J101" s="374">
        <f t="shared" si="17"/>
        <v>153.5093823912767</v>
      </c>
      <c r="K101" s="399">
        <f t="shared" si="18"/>
        <v>59.318248229291385</v>
      </c>
      <c r="L101" s="404">
        <f t="shared" si="19"/>
        <v>69.31824822929138</v>
      </c>
    </row>
    <row r="102" spans="1:12" ht="13.5" thickBot="1">
      <c r="A102" s="350">
        <v>93</v>
      </c>
      <c r="B102" s="408" t="s">
        <v>129</v>
      </c>
      <c r="C102" s="408" t="s">
        <v>60</v>
      </c>
      <c r="D102" s="95">
        <v>16.07</v>
      </c>
      <c r="E102" s="95">
        <v>310</v>
      </c>
      <c r="F102" s="388">
        <v>0.0004479166666666667</v>
      </c>
      <c r="G102" s="381">
        <f t="shared" si="14"/>
        <v>36.84089867033471</v>
      </c>
      <c r="H102" s="96">
        <f t="shared" si="15"/>
        <v>54.385964912280706</v>
      </c>
      <c r="I102" s="380">
        <f t="shared" si="16"/>
        <v>61.757105943152446</v>
      </c>
      <c r="J102" s="374">
        <f t="shared" si="17"/>
        <v>152.98396952576786</v>
      </c>
      <c r="K102" s="399">
        <f t="shared" si="18"/>
        <v>59.11522108988386</v>
      </c>
      <c r="L102" s="404">
        <f t="shared" si="19"/>
        <v>69.11522108988386</v>
      </c>
    </row>
    <row r="103" spans="1:12" ht="13.5" thickBot="1">
      <c r="A103" s="351">
        <v>94</v>
      </c>
      <c r="B103" s="408" t="s">
        <v>71</v>
      </c>
      <c r="C103" s="408" t="s">
        <v>45</v>
      </c>
      <c r="D103" s="95">
        <v>14.25</v>
      </c>
      <c r="E103" s="95">
        <v>325</v>
      </c>
      <c r="F103" s="388">
        <v>0.000443287037037037</v>
      </c>
      <c r="G103" s="381">
        <f t="shared" si="14"/>
        <v>32.66850068775791</v>
      </c>
      <c r="H103" s="96">
        <f t="shared" si="15"/>
        <v>57.01754385964912</v>
      </c>
      <c r="I103" s="380">
        <f t="shared" si="16"/>
        <v>62.40208877284596</v>
      </c>
      <c r="J103" s="374">
        <f t="shared" si="17"/>
        <v>152.088133320253</v>
      </c>
      <c r="K103" s="399">
        <f t="shared" si="18"/>
        <v>58.769057008029435</v>
      </c>
      <c r="L103" s="404">
        <f t="shared" si="19"/>
        <v>68.76905700802943</v>
      </c>
    </row>
    <row r="104" spans="1:12" ht="13.5" thickBot="1">
      <c r="A104" s="350">
        <v>95</v>
      </c>
      <c r="B104" s="408" t="s">
        <v>324</v>
      </c>
      <c r="C104" s="408" t="s">
        <v>178</v>
      </c>
      <c r="D104" s="95">
        <v>15.56</v>
      </c>
      <c r="E104" s="95">
        <v>285</v>
      </c>
      <c r="F104" s="388">
        <v>0.0004398148148148148</v>
      </c>
      <c r="G104" s="381">
        <f t="shared" si="14"/>
        <v>35.671710224667585</v>
      </c>
      <c r="H104" s="96">
        <f t="shared" si="15"/>
        <v>50</v>
      </c>
      <c r="I104" s="380">
        <f t="shared" si="16"/>
        <v>62.89473684210527</v>
      </c>
      <c r="J104" s="374">
        <f t="shared" si="17"/>
        <v>148.56644706677284</v>
      </c>
      <c r="K104" s="399">
        <f t="shared" si="18"/>
        <v>57.408226444349886</v>
      </c>
      <c r="L104" s="404">
        <f t="shared" si="19"/>
        <v>67.40822644434988</v>
      </c>
    </row>
    <row r="105" spans="1:12" ht="13.5" thickBot="1">
      <c r="A105" s="351">
        <v>96</v>
      </c>
      <c r="B105" s="408" t="s">
        <v>44</v>
      </c>
      <c r="C105" s="408" t="s">
        <v>45</v>
      </c>
      <c r="D105" s="95">
        <v>15.93</v>
      </c>
      <c r="E105" s="95">
        <v>300</v>
      </c>
      <c r="F105" s="388">
        <v>0.00047916666666666664</v>
      </c>
      <c r="G105" s="381">
        <f t="shared" si="14"/>
        <v>36.51994497936727</v>
      </c>
      <c r="H105" s="96">
        <f t="shared" si="15"/>
        <v>52.63157894736842</v>
      </c>
      <c r="I105" s="380">
        <f t="shared" si="16"/>
        <v>57.729468599033815</v>
      </c>
      <c r="J105" s="374">
        <f t="shared" si="17"/>
        <v>146.8809925257695</v>
      </c>
      <c r="K105" s="399">
        <f t="shared" si="18"/>
        <v>56.75694240369372</v>
      </c>
      <c r="L105" s="404">
        <f t="shared" si="19"/>
        <v>66.75694240369373</v>
      </c>
    </row>
    <row r="106" spans="1:12" ht="13.5" thickBot="1">
      <c r="A106" s="350">
        <v>97</v>
      </c>
      <c r="B106" s="284" t="s">
        <v>398</v>
      </c>
      <c r="C106" s="284" t="s">
        <v>399</v>
      </c>
      <c r="D106" s="95">
        <v>8.8</v>
      </c>
      <c r="E106" s="95">
        <v>320</v>
      </c>
      <c r="F106" s="388">
        <v>0.0003958333333333334</v>
      </c>
      <c r="G106" s="381">
        <f aca="true" t="shared" si="20" ref="G106:G113">(D106/43.62)*100</f>
        <v>20.174232003668045</v>
      </c>
      <c r="H106" s="96">
        <f aca="true" t="shared" si="21" ref="H106:H113">(E106/570)*100</f>
        <v>56.14035087719298</v>
      </c>
      <c r="I106" s="380">
        <f aca="true" t="shared" si="22" ref="I106:I115">($F$8/F106)*100</f>
        <v>69.88304093567251</v>
      </c>
      <c r="J106" s="374">
        <f aca="true" t="shared" si="23" ref="J106:J116">SUM(G106:I106)</f>
        <v>146.19762381653354</v>
      </c>
      <c r="K106" s="399">
        <f t="shared" si="18"/>
        <v>56.49287883901032</v>
      </c>
      <c r="L106" s="404">
        <f t="shared" si="19"/>
        <v>66.49287883901032</v>
      </c>
    </row>
    <row r="107" spans="1:12" ht="13.5" thickBot="1">
      <c r="A107" s="351">
        <v>98</v>
      </c>
      <c r="B107" s="408" t="s">
        <v>362</v>
      </c>
      <c r="C107" s="408" t="s">
        <v>363</v>
      </c>
      <c r="D107" s="95">
        <v>13.94</v>
      </c>
      <c r="E107" s="95">
        <v>306</v>
      </c>
      <c r="F107" s="388">
        <v>0.00047106481481481484</v>
      </c>
      <c r="G107" s="381">
        <f t="shared" si="20"/>
        <v>31.95781751490142</v>
      </c>
      <c r="H107" s="96">
        <f t="shared" si="21"/>
        <v>53.68421052631579</v>
      </c>
      <c r="I107" s="380">
        <f t="shared" si="22"/>
        <v>58.72235872235873</v>
      </c>
      <c r="J107" s="374">
        <f t="shared" si="23"/>
        <v>144.36438676357594</v>
      </c>
      <c r="K107" s="399">
        <f t="shared" si="18"/>
        <v>55.78448949578896</v>
      </c>
      <c r="L107" s="404">
        <f t="shared" si="19"/>
        <v>65.78448949578896</v>
      </c>
    </row>
    <row r="108" spans="1:12" ht="13.5" thickBot="1">
      <c r="A108" s="350">
        <v>99</v>
      </c>
      <c r="B108" s="408" t="s">
        <v>359</v>
      </c>
      <c r="C108" s="408" t="s">
        <v>346</v>
      </c>
      <c r="D108" s="95">
        <v>10.88</v>
      </c>
      <c r="E108" s="95">
        <v>288</v>
      </c>
      <c r="F108" s="388">
        <v>0.0004178240740740741</v>
      </c>
      <c r="G108" s="381">
        <f t="shared" si="20"/>
        <v>24.942686840898673</v>
      </c>
      <c r="H108" s="96">
        <f t="shared" si="21"/>
        <v>50.526315789473685</v>
      </c>
      <c r="I108" s="380">
        <f t="shared" si="22"/>
        <v>66.20498614958449</v>
      </c>
      <c r="J108" s="374">
        <f t="shared" si="23"/>
        <v>141.67398877995686</v>
      </c>
      <c r="K108" s="399">
        <f t="shared" si="18"/>
        <v>54.74488075694895</v>
      </c>
      <c r="L108" s="404">
        <f t="shared" si="19"/>
        <v>64.74488075694896</v>
      </c>
    </row>
    <row r="109" spans="1:12" ht="13.5" thickBot="1">
      <c r="A109" s="351">
        <v>100</v>
      </c>
      <c r="B109" s="408" t="s">
        <v>124</v>
      </c>
      <c r="C109" s="408" t="s">
        <v>125</v>
      </c>
      <c r="D109" s="95">
        <v>11.52</v>
      </c>
      <c r="E109" s="95">
        <v>292</v>
      </c>
      <c r="F109" s="388">
        <v>0.0004421296296296296</v>
      </c>
      <c r="G109" s="381">
        <f t="shared" si="20"/>
        <v>26.409903713892714</v>
      </c>
      <c r="H109" s="96">
        <f t="shared" si="21"/>
        <v>51.2280701754386</v>
      </c>
      <c r="I109" s="380">
        <f t="shared" si="22"/>
        <v>62.56544502617801</v>
      </c>
      <c r="J109" s="374">
        <f t="shared" si="23"/>
        <v>140.20341891550933</v>
      </c>
      <c r="K109" s="399">
        <f t="shared" si="18"/>
        <v>54.17663126692449</v>
      </c>
      <c r="L109" s="404">
        <f t="shared" si="19"/>
        <v>64.17663126692449</v>
      </c>
    </row>
    <row r="110" spans="1:12" ht="13.5" thickBot="1">
      <c r="A110" s="350">
        <v>101</v>
      </c>
      <c r="B110" s="284" t="s">
        <v>326</v>
      </c>
      <c r="C110" s="284" t="s">
        <v>327</v>
      </c>
      <c r="D110" s="95">
        <v>13.4</v>
      </c>
      <c r="E110" s="95">
        <v>274</v>
      </c>
      <c r="F110" s="388">
        <v>0.0004560185185185185</v>
      </c>
      <c r="G110" s="381">
        <f t="shared" si="20"/>
        <v>30.719853278312705</v>
      </c>
      <c r="H110" s="96">
        <f t="shared" si="21"/>
        <v>48.07017543859649</v>
      </c>
      <c r="I110" s="380">
        <f t="shared" si="22"/>
        <v>60.659898477157356</v>
      </c>
      <c r="J110" s="374">
        <f t="shared" si="23"/>
        <v>139.44992719406656</v>
      </c>
      <c r="K110" s="399">
        <f t="shared" si="18"/>
        <v>53.88547115491692</v>
      </c>
      <c r="L110" s="404">
        <f t="shared" si="19"/>
        <v>63.88547115491692</v>
      </c>
    </row>
    <row r="111" spans="1:12" ht="13.5" thickBot="1">
      <c r="A111" s="351">
        <v>102</v>
      </c>
      <c r="B111" s="408" t="s">
        <v>97</v>
      </c>
      <c r="C111" s="408" t="s">
        <v>98</v>
      </c>
      <c r="D111" s="95">
        <v>15.04</v>
      </c>
      <c r="E111" s="95">
        <v>239</v>
      </c>
      <c r="F111" s="388">
        <v>0.0004884259259259259</v>
      </c>
      <c r="G111" s="381">
        <f t="shared" si="20"/>
        <v>34.47959651535993</v>
      </c>
      <c r="H111" s="96">
        <f t="shared" si="21"/>
        <v>41.929824561403514</v>
      </c>
      <c r="I111" s="380">
        <f t="shared" si="22"/>
        <v>56.6350710900474</v>
      </c>
      <c r="J111" s="374">
        <f t="shared" si="23"/>
        <v>133.04449216681084</v>
      </c>
      <c r="K111" s="399">
        <f t="shared" si="18"/>
        <v>51.41031830728912</v>
      </c>
      <c r="L111" s="404">
        <f t="shared" si="19"/>
        <v>61.41031830728912</v>
      </c>
    </row>
    <row r="112" spans="1:12" ht="13.5" thickBot="1">
      <c r="A112" s="350">
        <v>103</v>
      </c>
      <c r="B112" s="408" t="s">
        <v>81</v>
      </c>
      <c r="C112" s="408" t="s">
        <v>392</v>
      </c>
      <c r="D112" s="95">
        <v>8.51</v>
      </c>
      <c r="E112" s="95">
        <v>259</v>
      </c>
      <c r="F112" s="388">
        <v>0.0004537037037037038</v>
      </c>
      <c r="G112" s="381">
        <f t="shared" si="20"/>
        <v>19.50939935809262</v>
      </c>
      <c r="H112" s="96">
        <f t="shared" si="21"/>
        <v>45.438596491228076</v>
      </c>
      <c r="I112" s="380">
        <f t="shared" si="22"/>
        <v>60.969387755102034</v>
      </c>
      <c r="J112" s="374">
        <f t="shared" si="23"/>
        <v>125.91738360442272</v>
      </c>
      <c r="K112" s="399">
        <f t="shared" si="18"/>
        <v>48.65630035558332</v>
      </c>
      <c r="L112" s="404">
        <f t="shared" si="19"/>
        <v>58.65630035558332</v>
      </c>
    </row>
    <row r="113" spans="1:12" ht="13.5" thickBot="1">
      <c r="A113" s="351">
        <v>104</v>
      </c>
      <c r="B113" s="284" t="s">
        <v>52</v>
      </c>
      <c r="C113" s="284" t="s">
        <v>53</v>
      </c>
      <c r="D113" s="95">
        <v>17.15</v>
      </c>
      <c r="E113" s="95">
        <v>224</v>
      </c>
      <c r="F113" s="388">
        <v>0.000693287037037037</v>
      </c>
      <c r="G113" s="381">
        <f t="shared" si="20"/>
        <v>39.31682714351215</v>
      </c>
      <c r="H113" s="96">
        <f t="shared" si="21"/>
        <v>39.29824561403509</v>
      </c>
      <c r="I113" s="380">
        <f t="shared" si="22"/>
        <v>39.899833055091825</v>
      </c>
      <c r="J113" s="374">
        <f t="shared" si="23"/>
        <v>118.51490581263906</v>
      </c>
      <c r="K113" s="399">
        <f t="shared" si="18"/>
        <v>45.79587574618959</v>
      </c>
      <c r="L113" s="404">
        <f t="shared" si="19"/>
        <v>55.79587574618959</v>
      </c>
    </row>
    <row r="114" spans="1:12" ht="13.5" thickBot="1">
      <c r="A114" s="350">
        <v>105</v>
      </c>
      <c r="B114" s="284" t="s">
        <v>526</v>
      </c>
      <c r="C114" s="284" t="s">
        <v>8</v>
      </c>
      <c r="D114" s="95" t="s">
        <v>297</v>
      </c>
      <c r="E114" s="95" t="s">
        <v>297</v>
      </c>
      <c r="F114" s="388">
        <v>0.0003310185185185185</v>
      </c>
      <c r="G114" s="381" t="s">
        <v>297</v>
      </c>
      <c r="H114" s="96" t="s">
        <v>297</v>
      </c>
      <c r="I114" s="380">
        <f t="shared" si="22"/>
        <v>83.56643356643356</v>
      </c>
      <c r="J114" s="374">
        <f t="shared" si="23"/>
        <v>83.56643356643356</v>
      </c>
      <c r="K114" s="399">
        <f t="shared" si="18"/>
        <v>32.291280003299526</v>
      </c>
      <c r="L114" s="404">
        <f t="shared" si="19"/>
        <v>42.291280003299526</v>
      </c>
    </row>
    <row r="115" spans="1:12" ht="12.75">
      <c r="A115" s="351">
        <v>106</v>
      </c>
      <c r="B115" s="284" t="s">
        <v>52</v>
      </c>
      <c r="C115" s="284" t="s">
        <v>415</v>
      </c>
      <c r="D115" s="95">
        <v>3.25</v>
      </c>
      <c r="E115" s="95">
        <v>172</v>
      </c>
      <c r="F115" s="388">
        <v>0.000900462962962963</v>
      </c>
      <c r="G115" s="381">
        <f>(D115/43.62)*100</f>
        <v>7.450710683172856</v>
      </c>
      <c r="H115" s="96">
        <f>(E115/570)*100</f>
        <v>30.175438596491226</v>
      </c>
      <c r="I115" s="380">
        <f t="shared" si="22"/>
        <v>30.719794344473005</v>
      </c>
      <c r="J115" s="374">
        <f t="shared" si="23"/>
        <v>68.34594362413709</v>
      </c>
      <c r="K115" s="399">
        <f t="shared" si="18"/>
        <v>26.409862291206114</v>
      </c>
      <c r="L115" s="404">
        <f t="shared" si="19"/>
        <v>36.40986229120611</v>
      </c>
    </row>
    <row r="116" spans="1:12" ht="13.5" thickBot="1">
      <c r="A116" s="389">
        <v>107</v>
      </c>
      <c r="B116" s="409" t="s">
        <v>24</v>
      </c>
      <c r="C116" s="409" t="s">
        <v>66</v>
      </c>
      <c r="D116" s="390" t="s">
        <v>297</v>
      </c>
      <c r="E116" s="390">
        <v>388</v>
      </c>
      <c r="F116" s="391" t="s">
        <v>297</v>
      </c>
      <c r="G116" s="382" t="s">
        <v>297</v>
      </c>
      <c r="H116" s="383">
        <f>(E116/570)*100</f>
        <v>68.0701754385965</v>
      </c>
      <c r="I116" s="384" t="s">
        <v>297</v>
      </c>
      <c r="J116" s="375">
        <f t="shared" si="23"/>
        <v>68.0701754385965</v>
      </c>
      <c r="K116" s="400">
        <f t="shared" si="18"/>
        <v>26.30330147108671</v>
      </c>
      <c r="L116" s="405">
        <f t="shared" si="19"/>
        <v>36.30330147108671</v>
      </c>
    </row>
  </sheetData>
  <sheetProtection/>
  <mergeCells count="9">
    <mergeCell ref="A6:B6"/>
    <mergeCell ref="C6:E6"/>
    <mergeCell ref="A7:B7"/>
    <mergeCell ref="A1:L1"/>
    <mergeCell ref="A2:L2"/>
    <mergeCell ref="A3:D3"/>
    <mergeCell ref="A4:B4"/>
    <mergeCell ref="D4:D5"/>
    <mergeCell ref="A5:B5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300" verticalDpi="300" orientation="portrait" paperSize="9" scale="72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kubicky</cp:lastModifiedBy>
  <cp:lastPrinted>2009-10-26T19:30:38Z</cp:lastPrinted>
  <dcterms:created xsi:type="dcterms:W3CDTF">2009-02-03T08:16:57Z</dcterms:created>
  <dcterms:modified xsi:type="dcterms:W3CDTF">2009-12-06T22:15:30Z</dcterms:modified>
  <cp:category/>
  <cp:version/>
  <cp:contentType/>
  <cp:contentStatus/>
</cp:coreProperties>
</file>